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5" yWindow="4665" windowWidth="12120" windowHeight="9120" activeTab="0"/>
  </bookViews>
  <sheets>
    <sheet name="Finance Tracking in Time" sheetId="1" r:id="rId1"/>
  </sheets>
  <definedNames/>
  <calcPr fullCalcOnLoad="1"/>
</workbook>
</file>

<file path=xl/sharedStrings.xml><?xml version="1.0" encoding="utf-8"?>
<sst xmlns="http://schemas.openxmlformats.org/spreadsheetml/2006/main" count="1542" uniqueCount="1289">
  <si>
    <t>Will Glahe &amp; Orchestra -- Had 6 Top 40 hits pre-1955</t>
  </si>
  <si>
    <t>Tony Martin -- Had 35 Top 40 hits pre-1955</t>
  </si>
  <si>
    <t>Richard Hayman &amp; Jan August -- Hayman had 7 Top 40 hits pre-1955</t>
  </si>
  <si>
    <t>David Rose &amp; Orchestra -- Had 2 Top 40 hits pre-1955</t>
  </si>
  <si>
    <t>R&amp;B; US Sales</t>
  </si>
  <si>
    <t>UK; R&amp;B; US Sales</t>
  </si>
  <si>
    <t>K.P. &amp; Envyi</t>
  </si>
  <si>
    <t>Please Don't Go</t>
  </si>
  <si>
    <t>K.W.S.</t>
  </si>
  <si>
    <t>The Jerk</t>
  </si>
  <si>
    <t>Larks</t>
  </si>
  <si>
    <t>The Night the Lights Went Out in Georgia</t>
  </si>
  <si>
    <t>Vicki Lawrence</t>
  </si>
  <si>
    <t>Lookin' for Love</t>
  </si>
  <si>
    <t>Johnny Lee</t>
  </si>
  <si>
    <t>Green Tambourine</t>
  </si>
  <si>
    <t>Lemon Pipers</t>
  </si>
  <si>
    <t>Steal My Sunshine</t>
  </si>
  <si>
    <t>Len</t>
  </si>
  <si>
    <t>Love Letters</t>
  </si>
  <si>
    <t>Ketty Lester</t>
  </si>
  <si>
    <t>I Love You Always Forever</t>
  </si>
  <si>
    <t>Donna Lewis</t>
  </si>
  <si>
    <t>Please Come to Boston</t>
  </si>
  <si>
    <t>Dave Loggins</t>
  </si>
  <si>
    <t>Sailor (Your Home is the Sea)</t>
  </si>
  <si>
    <t>So Fine</t>
  </si>
  <si>
    <t>Fiestas</t>
  </si>
  <si>
    <t>Hocus Pocus</t>
  </si>
  <si>
    <t>Focus</t>
  </si>
  <si>
    <t>Tender Love</t>
  </si>
  <si>
    <t>Force M.D.'s</t>
  </si>
  <si>
    <t>Sea Cruise</t>
  </si>
  <si>
    <t>Frankie Ford</t>
  </si>
  <si>
    <t>Mockingbird</t>
  </si>
  <si>
    <t>Inez Foxx with Charlie Foxx</t>
  </si>
  <si>
    <t>Japan?</t>
  </si>
  <si>
    <t>#42</t>
  </si>
  <si>
    <t xml:space="preserve">#5 </t>
  </si>
  <si>
    <t>#89</t>
  </si>
  <si>
    <t>#70</t>
  </si>
  <si>
    <t>#34</t>
  </si>
  <si>
    <t>#46</t>
  </si>
  <si>
    <t>#66</t>
  </si>
  <si>
    <t>#90</t>
  </si>
  <si>
    <t>#100</t>
  </si>
  <si>
    <t xml:space="preserve">Country  </t>
  </si>
  <si>
    <t>Candlebox</t>
  </si>
  <si>
    <t>Then You Can Tell Me Goodbye</t>
  </si>
  <si>
    <t>Casinos</t>
  </si>
  <si>
    <t>Jungle Fever</t>
  </si>
  <si>
    <t>Chakachas</t>
  </si>
  <si>
    <t>Baby Sittin' Boogie</t>
  </si>
  <si>
    <t>Buzz Clifford</t>
  </si>
  <si>
    <t>Hot Rod Lincoln</t>
  </si>
  <si>
    <t>Commander Cody &amp; His Lost Planet Airmen</t>
  </si>
  <si>
    <t>Psychotic Reaction</t>
  </si>
  <si>
    <t>Count Five</t>
  </si>
  <si>
    <t>Desiderata</t>
  </si>
  <si>
    <t>Les Crane</t>
  </si>
  <si>
    <t>Mr. Vain</t>
  </si>
  <si>
    <t>Culture Beat</t>
  </si>
  <si>
    <t>Insane in the Brain</t>
  </si>
  <si>
    <t>Cypress Hill</t>
  </si>
  <si>
    <t>Chick-a-Boom (Don't Ya Jes' Love It)</t>
  </si>
  <si>
    <t>Daddy Dewdrop</t>
  </si>
  <si>
    <t>One Summer Night</t>
  </si>
  <si>
    <t>Danleers</t>
  </si>
  <si>
    <t>Plantation Boogie</t>
  </si>
  <si>
    <t>Lenny Dee</t>
  </si>
  <si>
    <t>Two Occasions</t>
  </si>
  <si>
    <t>The Deele</t>
  </si>
  <si>
    <t>Rebirth of Slick (Cool Like Dat)</t>
  </si>
  <si>
    <t>What's Your Name</t>
  </si>
  <si>
    <t>Don and Juan</t>
  </si>
  <si>
    <t>Doctor's Orders</t>
  </si>
  <si>
    <t>Carol Douglas</t>
  </si>
  <si>
    <t>Jeans On</t>
  </si>
  <si>
    <t>David Dundas</t>
  </si>
  <si>
    <t>Tuff Enough</t>
  </si>
  <si>
    <t>Fabulous Thunderbirds</t>
  </si>
  <si>
    <t>R&amp;B</t>
  </si>
  <si>
    <t>In the Year 2525 (Exordium &amp; Terminus)</t>
  </si>
  <si>
    <t>#1</t>
  </si>
  <si>
    <t>#97</t>
  </si>
  <si>
    <t>#11</t>
  </si>
  <si>
    <t>#12</t>
  </si>
  <si>
    <t>#35</t>
  </si>
  <si>
    <t>#22</t>
  </si>
  <si>
    <t>#69</t>
  </si>
  <si>
    <t>#18</t>
  </si>
  <si>
    <t>#84</t>
  </si>
  <si>
    <t>VH1's</t>
  </si>
  <si>
    <t>list</t>
  </si>
  <si>
    <t>UK</t>
  </si>
  <si>
    <t>Country as Ben Colder</t>
  </si>
  <si>
    <t xml:space="preserve">#4 </t>
  </si>
  <si>
    <t>#30</t>
  </si>
  <si>
    <t>#63</t>
  </si>
  <si>
    <t>#27</t>
  </si>
  <si>
    <t>#43</t>
  </si>
  <si>
    <t>#23</t>
  </si>
  <si>
    <t>Songwriter</t>
  </si>
  <si>
    <t>When the Lights Go Out</t>
  </si>
  <si>
    <t>Blue (Da Ba Dee)</t>
  </si>
  <si>
    <t>Eiffel 65</t>
  </si>
  <si>
    <t>Little Star</t>
  </si>
  <si>
    <t>Elegants</t>
  </si>
  <si>
    <t>Rock On</t>
  </si>
  <si>
    <t>David Essex</t>
  </si>
  <si>
    <t>What's It Like</t>
  </si>
  <si>
    <t>Everlast</t>
  </si>
  <si>
    <t>Come On Down to My Boat Baby</t>
  </si>
  <si>
    <t>Every Mother's Son</t>
  </si>
  <si>
    <t>Missing</t>
  </si>
  <si>
    <t>Everything But the Girl</t>
  </si>
  <si>
    <t>Tell Him</t>
  </si>
  <si>
    <t>Exciters</t>
  </si>
  <si>
    <t>Alley Cat</t>
  </si>
  <si>
    <t>Bent Fabric and His Piano</t>
  </si>
  <si>
    <t>Epic</t>
  </si>
  <si>
    <t>Faith No More</t>
  </si>
  <si>
    <t>Axel F</t>
  </si>
  <si>
    <t>Harold Faltermeyer</t>
  </si>
  <si>
    <t>Santa Esmeralda</t>
  </si>
  <si>
    <t>Silver</t>
  </si>
  <si>
    <t>Cast Your Fate to the Wind</t>
  </si>
  <si>
    <t>Sounds Orchestral</t>
  </si>
  <si>
    <t>More Today Than Yesterday</t>
  </si>
  <si>
    <t>Spiral Starecase</t>
  </si>
  <si>
    <t>Members</t>
  </si>
  <si>
    <t>4 Non Blondes</t>
  </si>
  <si>
    <t>Sukiyaki</t>
  </si>
  <si>
    <t>4 P.M.</t>
  </si>
  <si>
    <t>USA for Africa &amp; Voices That Care -- one-time all-star bands for charity</t>
  </si>
  <si>
    <t>Happy Days</t>
  </si>
  <si>
    <t>Pratt &amp; McClain</t>
  </si>
  <si>
    <t>For the Good Times</t>
  </si>
  <si>
    <t>Ray Price</t>
  </si>
  <si>
    <t>I'm Gonna Be 500 Miles</t>
  </si>
  <si>
    <t>Proclaimers</t>
  </si>
  <si>
    <t>Stumblin' In</t>
  </si>
  <si>
    <t>Suzi Quatro and Chris Norman</t>
  </si>
  <si>
    <t>Country?</t>
  </si>
  <si>
    <t>Apollo 100 featuring Tom Parker</t>
  </si>
  <si>
    <t>Album</t>
  </si>
  <si>
    <t>Radio newsman</t>
  </si>
  <si>
    <t>UK; R&amp;B</t>
  </si>
  <si>
    <t>Lovin' You</t>
  </si>
  <si>
    <t>Minnie Riperton</t>
  </si>
  <si>
    <t>Floaters</t>
  </si>
  <si>
    <t>Smile a Little Smile for Me</t>
  </si>
  <si>
    <t>Flying Machine</t>
  </si>
  <si>
    <t>Romeo's Tune</t>
  </si>
  <si>
    <t>Steve Forbert</t>
  </si>
  <si>
    <t>What's Up</t>
  </si>
  <si>
    <t>Judy in Disguise (with Glasses)</t>
  </si>
  <si>
    <t>John Fred and His Playboy Band</t>
  </si>
  <si>
    <t>Franck Pourcel's French Fiddles</t>
  </si>
  <si>
    <t>Nobody Knows</t>
  </si>
  <si>
    <t>Tony Rich Project</t>
  </si>
  <si>
    <t>Jerry Lewis -- Had 1 Top 40 hit pre-1955 (comedy hit)</t>
  </si>
  <si>
    <t>Let Me In</t>
  </si>
  <si>
    <t>Sensations</t>
  </si>
  <si>
    <t>Stay</t>
  </si>
  <si>
    <t>Shakespear's Sister</t>
  </si>
  <si>
    <t>Let the Music Play</t>
  </si>
  <si>
    <t>Shannon</t>
  </si>
  <si>
    <t>Barely Breathing</t>
  </si>
  <si>
    <t>Duncan Sheik</t>
  </si>
  <si>
    <t>All Right Now</t>
  </si>
  <si>
    <t>I Know</t>
  </si>
  <si>
    <t>Dionne Farris</t>
  </si>
  <si>
    <t>Mule Skinner Blues</t>
  </si>
  <si>
    <t>Fendermen</t>
  </si>
  <si>
    <t>In the Mood</t>
  </si>
  <si>
    <t>Ernie Fields Orchestra</t>
  </si>
  <si>
    <t>Take a Picture</t>
  </si>
  <si>
    <t>Far From Over</t>
  </si>
  <si>
    <t>Frank Stallone</t>
  </si>
  <si>
    <t>Flowers on the Wall</t>
  </si>
  <si>
    <t>Statler Brothers</t>
  </si>
  <si>
    <t>Pictures of Matchstick Men</t>
  </si>
  <si>
    <t>Status Quo</t>
  </si>
  <si>
    <t>I Wonder Why</t>
  </si>
  <si>
    <t>Curtis Stigers</t>
  </si>
  <si>
    <t>Where Are You Now?</t>
  </si>
  <si>
    <t>Jimmy Harnen with Synch</t>
  </si>
  <si>
    <t>Loop de Loop</t>
  </si>
  <si>
    <t>Johnny Thunder</t>
  </si>
  <si>
    <t>Together</t>
  </si>
  <si>
    <t>Tierra</t>
  </si>
  <si>
    <t>My Angel Baby</t>
  </si>
  <si>
    <t>Toby Beau</t>
  </si>
  <si>
    <t>Chanson d'Amour</t>
  </si>
  <si>
    <t>Art and Dotty Todd</t>
  </si>
  <si>
    <t>For Your Love</t>
  </si>
  <si>
    <t>Ed Townsend</t>
  </si>
  <si>
    <t>Westside</t>
  </si>
  <si>
    <t>TQ</t>
  </si>
  <si>
    <t>Bang a Gong (Get It On)</t>
  </si>
  <si>
    <t>T. Rex</t>
  </si>
  <si>
    <t>Wiggle It</t>
  </si>
  <si>
    <t>2 in a Room</t>
  </si>
  <si>
    <t>Garden of Eden</t>
  </si>
  <si>
    <t>Joe Valino</t>
  </si>
  <si>
    <t>Cry</t>
  </si>
  <si>
    <t>Waterfront</t>
  </si>
  <si>
    <t>Rush Hour</t>
  </si>
  <si>
    <t>Jane Wiedlin</t>
  </si>
  <si>
    <t>White on White</t>
  </si>
  <si>
    <t>Danny Williams</t>
  </si>
  <si>
    <t>Baby Face</t>
  </si>
  <si>
    <t>The Wing and a Prayer Fife and Drum Corps</t>
  </si>
  <si>
    <t>Hello Walls</t>
  </si>
  <si>
    <t>Faron Young</t>
  </si>
  <si>
    <t>Closer to Free</t>
  </si>
  <si>
    <t>Bo Deans</t>
  </si>
  <si>
    <t>Buzz-Buzz-Buzz/Crazy</t>
  </si>
  <si>
    <t>Hollywood Flames</t>
  </si>
  <si>
    <t>Have I the Right?</t>
  </si>
  <si>
    <t>Honeycombs</t>
  </si>
  <si>
    <t>Written All Over Your Face</t>
  </si>
  <si>
    <t>Rude Boys</t>
  </si>
  <si>
    <t>Color Him Father</t>
  </si>
  <si>
    <t>Winstons</t>
  </si>
  <si>
    <t>More and More</t>
  </si>
  <si>
    <t>Captain Hollywood Project</t>
  </si>
  <si>
    <t>I'm Easy</t>
  </si>
  <si>
    <t>Keith Carradine</t>
  </si>
  <si>
    <t>Please Love Me Forever</t>
  </si>
  <si>
    <t>Cathy Jean and the Roommates</t>
  </si>
  <si>
    <t>I Don't Want to Miss a Thing</t>
  </si>
  <si>
    <t>Mark Chesnutt</t>
  </si>
  <si>
    <t>Somewhere My Love</t>
  </si>
  <si>
    <t>Ray Conniff and the Singers</t>
  </si>
  <si>
    <t>Smoky Places</t>
  </si>
  <si>
    <t>Corsairs</t>
  </si>
  <si>
    <t>Little Ole Man</t>
  </si>
  <si>
    <t>Bill Cosby</t>
  </si>
  <si>
    <t>Tracy</t>
  </si>
  <si>
    <t>Cuff Links</t>
  </si>
  <si>
    <t>Playboy</t>
  </si>
  <si>
    <t>Gene &amp; Debbe</t>
  </si>
  <si>
    <t>Touch of Grey</t>
  </si>
  <si>
    <t>Grateful Dead</t>
  </si>
  <si>
    <t>Three Little Pigs</t>
  </si>
  <si>
    <t>Green Jelly</t>
  </si>
  <si>
    <t>Junk Food Junkie</t>
  </si>
  <si>
    <t>Larry Groce</t>
  </si>
  <si>
    <t>Easy Loving</t>
  </si>
  <si>
    <t>Freddie Hart</t>
  </si>
  <si>
    <t>Let It Out (Let It All Hang Out)</t>
  </si>
  <si>
    <t>Hombres</t>
  </si>
  <si>
    <t>I Remember You</t>
  </si>
  <si>
    <t>Frank Ifield</t>
  </si>
  <si>
    <t>The Rain</t>
  </si>
  <si>
    <t>Oran "Juice" Jones</t>
  </si>
  <si>
    <t>Those Oldies But Goodies (Remind Me of You)</t>
  </si>
  <si>
    <t>Little Caesar and the Romans</t>
  </si>
  <si>
    <t>Black is Black</t>
  </si>
  <si>
    <t>Los Bravos</t>
  </si>
  <si>
    <t>Cruel to Be Kind</t>
  </si>
  <si>
    <t>Nick Lowe</t>
  </si>
  <si>
    <t>I'm Doin' Fine Now</t>
  </si>
  <si>
    <t>New York City</t>
  </si>
  <si>
    <t>Kiss Him Goodbye</t>
  </si>
  <si>
    <t>Nylons</t>
  </si>
  <si>
    <t>Fool (If You Think It's Over)</t>
  </si>
  <si>
    <t>Chris Rea</t>
  </si>
  <si>
    <t>Motorcycle Mama</t>
  </si>
  <si>
    <t>Sailcat</t>
  </si>
  <si>
    <t>It's Now or Never</t>
  </si>
  <si>
    <t>John Schneider</t>
  </si>
  <si>
    <t>Don't You Just Know It</t>
  </si>
  <si>
    <t>Huey (Piano) Smith and the Clowns</t>
  </si>
  <si>
    <t>Hey, Mr. Banjo</t>
  </si>
  <si>
    <t>Sunnysiders</t>
  </si>
  <si>
    <t>What Kind of Fool (Do You Think I Am)</t>
  </si>
  <si>
    <t>Tams</t>
  </si>
  <si>
    <t>Tell Him No</t>
  </si>
  <si>
    <t>Travis &amp; Bob</t>
  </si>
  <si>
    <t>More</t>
  </si>
  <si>
    <t>Kai Winding &amp; Orchestra</t>
  </si>
  <si>
    <t>Their hit didn't make the Top 500</t>
  </si>
  <si>
    <t>24 songs -- unquestionably not One-Hit Wonders</t>
  </si>
  <si>
    <t>20 songs</t>
  </si>
  <si>
    <t>44 songs -- nearly half the list</t>
  </si>
  <si>
    <t xml:space="preserve">Score is based on area of triangle approximation except for weeks at #1 or #2.  </t>
  </si>
  <si>
    <t>B-Rock &amp; the Bizz</t>
  </si>
  <si>
    <t>Far Behind</t>
  </si>
  <si>
    <t>Ini Kamoze</t>
  </si>
  <si>
    <t>Mother-in-Law</t>
  </si>
  <si>
    <t>I Don't Ever Want to See You Again</t>
  </si>
  <si>
    <t>Uncle Sam</t>
  </si>
  <si>
    <t>Smiling Faces Sometimes</t>
  </si>
  <si>
    <t>Undisputed Truth</t>
  </si>
  <si>
    <t>Cantaloop</t>
  </si>
  <si>
    <t>US3</t>
  </si>
  <si>
    <t>Ernie K-Doe</t>
  </si>
  <si>
    <t>I Like It Like That</t>
  </si>
  <si>
    <t>Chris Kenner</t>
  </si>
  <si>
    <t>Wolverton Mountain</t>
  </si>
  <si>
    <t>Claude King</t>
  </si>
  <si>
    <t>Don't Close Your Eyes</t>
  </si>
  <si>
    <t>Kix</t>
  </si>
  <si>
    <t>Mr. Big Stuff</t>
  </si>
  <si>
    <t>Jean Knight</t>
  </si>
  <si>
    <t>Give It to You</t>
  </si>
  <si>
    <t>Jordan Knight</t>
  </si>
  <si>
    <t>Asia Minor</t>
  </si>
  <si>
    <t>Kokomo</t>
  </si>
  <si>
    <t>Swing My Way</t>
  </si>
  <si>
    <t>Verve Pipe</t>
  </si>
  <si>
    <t>Friends and Lovers</t>
  </si>
  <si>
    <t>Gloria Loring &amp; Carl Anderson</t>
  </si>
  <si>
    <t>Funkytown</t>
  </si>
  <si>
    <t>Lipps, Inc.</t>
  </si>
  <si>
    <t>Please Help Me, I'm Falling</t>
  </si>
  <si>
    <t>Hank Locklin</t>
  </si>
  <si>
    <t>Caterina Valente</t>
  </si>
  <si>
    <t>Chariots of Fire</t>
  </si>
  <si>
    <t>Giselle MacKenzie -- Had 5 Top 40 hits pre-1955</t>
  </si>
  <si>
    <t>Toni Arden -- Had 4 Top 40 hits pre-1955</t>
  </si>
  <si>
    <t xml:space="preserve">2nd hit reached #4 </t>
  </si>
  <si>
    <t>Baha Men</t>
  </si>
  <si>
    <t>Washington Square</t>
  </si>
  <si>
    <t>Men Without Hats</t>
  </si>
  <si>
    <t>2nd hit reached #20</t>
  </si>
  <si>
    <t>82.  I Know What Boys Like</t>
  </si>
  <si>
    <t>Waitresses</t>
  </si>
  <si>
    <t>Biz Markie</t>
  </si>
  <si>
    <t>80.  Cum On Feel the Noize</t>
  </si>
  <si>
    <t>Love and Rockets</t>
  </si>
  <si>
    <t>My Body</t>
  </si>
  <si>
    <t>LSG</t>
  </si>
  <si>
    <t>Village Stompers</t>
  </si>
  <si>
    <t>Macarena</t>
  </si>
  <si>
    <t>Los Del Rio</t>
  </si>
  <si>
    <t>So Alive</t>
  </si>
  <si>
    <t>Lolita</t>
  </si>
  <si>
    <t>Cry Me a River</t>
  </si>
  <si>
    <t>Julie London</t>
  </si>
  <si>
    <t>He's Got the Whole World in His Hands</t>
  </si>
  <si>
    <t>Laurie London</t>
  </si>
  <si>
    <t>Bruce Channel</t>
  </si>
  <si>
    <t>Pipeline</t>
  </si>
  <si>
    <t>Relax</t>
  </si>
  <si>
    <t>New York Groove</t>
  </si>
  <si>
    <t>Ace Frehley</t>
  </si>
  <si>
    <t>I Know There's Something Going On</t>
  </si>
  <si>
    <t>Frida</t>
  </si>
  <si>
    <t>Reach Out of the Darkness</t>
  </si>
  <si>
    <t>Friend and Lover</t>
  </si>
  <si>
    <t>Somebody's Knockin'</t>
  </si>
  <si>
    <t>Terri Gibbs</t>
  </si>
  <si>
    <t>Dark Moon</t>
  </si>
  <si>
    <t>Bonnie Guitar</t>
  </si>
  <si>
    <t>Tie Me Kangaroo Down, Sport</t>
  </si>
  <si>
    <t>Rolf Harris</t>
  </si>
  <si>
    <t>Snap Your Fingers</t>
  </si>
  <si>
    <t>Joe Henderson</t>
  </si>
  <si>
    <t>High Inergy</t>
  </si>
  <si>
    <t>Swing the Mood</t>
  </si>
  <si>
    <t>Jive Bunny and the Mastermixers</t>
  </si>
  <si>
    <t>You Talk Too Much</t>
  </si>
  <si>
    <t>Joe Jones</t>
  </si>
  <si>
    <t>Dancing in the Moonlight</t>
  </si>
  <si>
    <t>King Harvest</t>
  </si>
  <si>
    <t>Come Baby Come</t>
  </si>
  <si>
    <t>K7</t>
  </si>
  <si>
    <t>Tic-Tac-Toe</t>
  </si>
  <si>
    <t>Kyper</t>
  </si>
  <si>
    <t>Elusive Butterfly</t>
  </si>
  <si>
    <t>Bob Lind</t>
  </si>
  <si>
    <t>Forever</t>
  </si>
  <si>
    <t>Little Dippers</t>
  </si>
  <si>
    <t>Whole Wide World</t>
  </si>
  <si>
    <t>A'Me Lorain</t>
  </si>
  <si>
    <t>Deja Vu (Uptown Baby)</t>
  </si>
  <si>
    <t>Lord Tariq &amp; Peter Gunz</t>
  </si>
  <si>
    <t>Maria Elena</t>
  </si>
  <si>
    <t>Los Indios Tabajaras</t>
  </si>
  <si>
    <t>Got to Be Real</t>
  </si>
  <si>
    <t>Let's Think About Living</t>
  </si>
  <si>
    <t>Bob Luman</t>
  </si>
  <si>
    <t>Americans</t>
  </si>
  <si>
    <t>Byron MacGregor</t>
  </si>
  <si>
    <t>Who Put the Bomp (in the Bomp, Bomp, Bomp)</t>
  </si>
  <si>
    <t>Barry Mann</t>
  </si>
  <si>
    <t>Shout! Shout! (Knock Yourself Out)</t>
  </si>
  <si>
    <t>Ernie Maresca</t>
  </si>
  <si>
    <t>Reflections of My Life</t>
  </si>
  <si>
    <t>Marmalade</t>
  </si>
  <si>
    <t>Pump Up the Volume</t>
  </si>
  <si>
    <t>M/A/R/R/S</t>
  </si>
  <si>
    <t>The Walk</t>
  </si>
  <si>
    <t>Jimmy McCracklin and His Band</t>
  </si>
  <si>
    <t>Ain't No Stoppin Us Now</t>
  </si>
  <si>
    <t>McFadden &amp; Whitehead</t>
  </si>
  <si>
    <t>Stay the Same</t>
  </si>
  <si>
    <t>Joey McIntyre</t>
  </si>
  <si>
    <t>Mentirosa</t>
  </si>
  <si>
    <t>Mellow Man Ace</t>
  </si>
  <si>
    <t>Children</t>
  </si>
  <si>
    <t>Robert Miles</t>
  </si>
  <si>
    <t>Eres Tu (Touch the Wind)</t>
  </si>
  <si>
    <t>Mocedades</t>
  </si>
  <si>
    <t>Mexico</t>
  </si>
  <si>
    <t>Bob Moore and His Orchestra</t>
  </si>
  <si>
    <t>Chanté Moore</t>
  </si>
  <si>
    <t>Chanté's Got a Man</t>
  </si>
  <si>
    <t>Battle Hymn of the Republic</t>
  </si>
  <si>
    <t>Mormon Tabernacle Choir</t>
  </si>
  <si>
    <t>Pass the Dutchie</t>
  </si>
  <si>
    <t>Good Time Charlie's Got the Blues</t>
  </si>
  <si>
    <t>Danny O'Keefe</t>
  </si>
  <si>
    <t>Tubular Bells</t>
  </si>
  <si>
    <t>Mike Oldfield</t>
  </si>
  <si>
    <t>Breakin' … There's No Stopping Us</t>
  </si>
  <si>
    <t>Ollie &amp; Jerry</t>
  </si>
  <si>
    <t>Somebody's Been Sleeping</t>
  </si>
  <si>
    <t>100 Proof Aged in Soul</t>
  </si>
  <si>
    <t>Barefootin'</t>
  </si>
  <si>
    <t>Robert Parker</t>
  </si>
  <si>
    <t>Al Di La</t>
  </si>
  <si>
    <t>Emilio Pericoli</t>
  </si>
  <si>
    <t>Gimme Dat Ding</t>
  </si>
  <si>
    <t>Pipkins</t>
  </si>
  <si>
    <t>Only You</t>
  </si>
  <si>
    <t>Funky Town</t>
  </si>
  <si>
    <t>Pseudo Echo</t>
  </si>
  <si>
    <t>Our Winter Love</t>
  </si>
  <si>
    <t>Bill Pursell</t>
  </si>
  <si>
    <t>Silent Lucidity</t>
  </si>
  <si>
    <t>Queensryche</t>
  </si>
  <si>
    <t>Denise</t>
  </si>
  <si>
    <t>Randy &amp; the Rainbows</t>
  </si>
  <si>
    <t>(Just Like) Romeo and Juliet</t>
  </si>
  <si>
    <t>Reflections</t>
  </si>
  <si>
    <t>Life is a Rock (But the Radio Rolled Me)</t>
  </si>
  <si>
    <t>Reunion</t>
  </si>
  <si>
    <t>California Sun</t>
  </si>
  <si>
    <t>Rivieras</t>
  </si>
  <si>
    <t>Morgen</t>
  </si>
  <si>
    <t>Ivo Robic and the Song-Masters</t>
  </si>
  <si>
    <t>Thinking of You</t>
  </si>
  <si>
    <t>Sa-Fire</t>
  </si>
  <si>
    <t>Smoke From a Distant Fire</t>
  </si>
  <si>
    <t>Sanford/Townsend Band</t>
  </si>
  <si>
    <t>Don't Let Me Be Misunderstood</t>
  </si>
  <si>
    <t>If listed act combines 2 or more specifically identified acts and either had another hit, the combined act is excluded (e.g., Nancy and Frank Sinatra)</t>
  </si>
  <si>
    <t>Hey Baby!</t>
  </si>
  <si>
    <t>Jesse Powell</t>
  </si>
  <si>
    <t>Only reached #31 and on for 4 weeks</t>
  </si>
  <si>
    <t>48.  True</t>
  </si>
  <si>
    <t>Spandau Ballet</t>
  </si>
  <si>
    <t>Two other hits reached #29 and #34</t>
  </si>
  <si>
    <t>47.  Rock &amp; Roll Part 2</t>
  </si>
  <si>
    <t>Gary Glitter</t>
  </si>
  <si>
    <t>45.  Lovefool</t>
  </si>
  <si>
    <t>Cardigans</t>
  </si>
  <si>
    <t>44.  Rock Me Amadeus</t>
  </si>
  <si>
    <t>Falco</t>
  </si>
  <si>
    <t>2nd hit reached #18</t>
  </si>
  <si>
    <t>I'm Available</t>
  </si>
  <si>
    <t>Margie Rayburn</t>
  </si>
  <si>
    <t>Silhouettes/Daddy Cool</t>
  </si>
  <si>
    <t>Rays</t>
  </si>
  <si>
    <t>Wild Weekend</t>
  </si>
  <si>
    <t>Baby Love</t>
  </si>
  <si>
    <t>Regina</t>
  </si>
  <si>
    <t>Endless Sleep</t>
  </si>
  <si>
    <t>Jody Reynolds</t>
  </si>
  <si>
    <t>40.  In a Big Country</t>
  </si>
  <si>
    <t>Big Country</t>
  </si>
  <si>
    <t>Only reached #17 and on for 9 weeks</t>
  </si>
  <si>
    <t>Harper Valley P.T.A.</t>
  </si>
  <si>
    <t>Jeannie C. Riley</t>
  </si>
  <si>
    <t>Show Me Love</t>
  </si>
  <si>
    <t>Robin S</t>
  </si>
  <si>
    <t>Freak Nasty</t>
  </si>
  <si>
    <t>If listed act is considered by Billboard as same as another act; all hits count.</t>
  </si>
  <si>
    <t>Daddy's Home</t>
  </si>
  <si>
    <t>Shep and the Limelites</t>
  </si>
  <si>
    <t>When I'm With You</t>
  </si>
  <si>
    <t>Sheriff</t>
  </si>
  <si>
    <t>Venus</t>
  </si>
  <si>
    <t>Shocking Blue</t>
  </si>
  <si>
    <t>This Time</t>
  </si>
  <si>
    <t>Troy Shondell</t>
  </si>
  <si>
    <t>Free</t>
  </si>
  <si>
    <t>Raunchy</t>
  </si>
  <si>
    <t>Ernie Freeman</t>
  </si>
  <si>
    <t>I've Found Someone of My Own</t>
  </si>
  <si>
    <t>Free Movement</t>
  </si>
  <si>
    <t>Total Eclipse of the Heart</t>
  </si>
  <si>
    <t>Nicki French</t>
  </si>
  <si>
    <t>House of the Rising Sun</t>
  </si>
  <si>
    <t>Frijid Pink</t>
  </si>
  <si>
    <t>We'll Sing in the Sunshine</t>
  </si>
  <si>
    <t>Gale Garnett</t>
  </si>
  <si>
    <t>Keep On Dancing</t>
  </si>
  <si>
    <t>Gentrys</t>
  </si>
  <si>
    <t>Filter</t>
  </si>
  <si>
    <t>Beach Baby</t>
  </si>
  <si>
    <t>First Class</t>
  </si>
  <si>
    <t>O-o-h Child</t>
  </si>
  <si>
    <t>Five Stairsteps</t>
  </si>
  <si>
    <t>Float On</t>
  </si>
  <si>
    <t>Song Title</t>
  </si>
  <si>
    <t>Artist</t>
  </si>
  <si>
    <t>Weeks</t>
  </si>
  <si>
    <t>Peak</t>
  </si>
  <si>
    <t>At #1</t>
  </si>
  <si>
    <t>At #2</t>
  </si>
  <si>
    <t>Shake You Down</t>
  </si>
  <si>
    <t>Gregory Abbott</t>
  </si>
  <si>
    <t>Year</t>
  </si>
  <si>
    <t>How Long</t>
  </si>
  <si>
    <t>Ace</t>
  </si>
  <si>
    <t>Get Here</t>
  </si>
  <si>
    <t>Oleta Adams</t>
  </si>
  <si>
    <t>Der Kommisar</t>
  </si>
  <si>
    <t>After the Fire</t>
  </si>
  <si>
    <t>The Birds and the Bees</t>
  </si>
  <si>
    <t>Jewel Akens</t>
  </si>
  <si>
    <t>Feelings</t>
  </si>
  <si>
    <t>Morris Albert</t>
  </si>
  <si>
    <t>Still</t>
  </si>
  <si>
    <t>Bill Anderson</t>
  </si>
  <si>
    <t>Rose Garden</t>
  </si>
  <si>
    <t>Lynn Anderson</t>
  </si>
  <si>
    <t>Insensitive</t>
  </si>
  <si>
    <t>Jann Arden</t>
  </si>
  <si>
    <t>Argent</t>
  </si>
  <si>
    <t>Hold Your Head Up</t>
  </si>
  <si>
    <t>She's So High</t>
  </si>
  <si>
    <t>Tal Bachman</t>
  </si>
  <si>
    <t>Mouth</t>
  </si>
  <si>
    <t>Merril Bainbridge</t>
  </si>
  <si>
    <t>Midnight in Moscow</t>
  </si>
  <si>
    <t>Kenny Ball and His Jazzmen</t>
  </si>
  <si>
    <t>Petite Fleur</t>
  </si>
  <si>
    <t>Chris Barber's Jazz Band</t>
  </si>
  <si>
    <t>Mickey</t>
  </si>
  <si>
    <t>Toni Basil</t>
  </si>
  <si>
    <t>Loser</t>
  </si>
  <si>
    <t>Beck</t>
  </si>
  <si>
    <t>Mambo #5</t>
  </si>
  <si>
    <t>Lou Bega</t>
  </si>
  <si>
    <t>I've Had It</t>
  </si>
  <si>
    <t>Bell Notes</t>
  </si>
  <si>
    <t>Stay Awhile</t>
  </si>
  <si>
    <t>Bells</t>
  </si>
  <si>
    <t>Baby, I Love Your Way</t>
  </si>
  <si>
    <t>Big Mountain</t>
  </si>
  <si>
    <t>Stranger on the Shore</t>
  </si>
  <si>
    <t>Mr. Acker Bilk</t>
  </si>
  <si>
    <t>Fooled Around and Fell in Love</t>
  </si>
  <si>
    <t>Elvin Bishop</t>
  </si>
  <si>
    <t>He'll Have to Stay</t>
  </si>
  <si>
    <t>Jeanne Black</t>
  </si>
  <si>
    <t>Let the Little Girl Dance</t>
  </si>
  <si>
    <t>Billy Bland</t>
  </si>
  <si>
    <t>Bobby's Girl</t>
  </si>
  <si>
    <t>Marcie Blaine</t>
  </si>
  <si>
    <t>Montego Bay</t>
  </si>
  <si>
    <t>Bobby Bloom</t>
  </si>
  <si>
    <t>Ride Captain Ride</t>
  </si>
  <si>
    <t>Blues Image</t>
  </si>
  <si>
    <t>We Ain't Got Nothing Yet</t>
  </si>
  <si>
    <t>Blues Magoos</t>
  </si>
  <si>
    <t>Mr. Lee</t>
  </si>
  <si>
    <t>Bobbettes</t>
  </si>
  <si>
    <t>You Light Up My Life</t>
  </si>
  <si>
    <t>Debby Boone</t>
  </si>
  <si>
    <t>That's What Love Can Do</t>
  </si>
  <si>
    <t>Boy Krazy</t>
  </si>
  <si>
    <t>I Remember Holding You</t>
  </si>
  <si>
    <t>Boys Club</t>
  </si>
  <si>
    <t>Right on Track</t>
  </si>
  <si>
    <t>Breakfast Club</t>
  </si>
  <si>
    <t>I Love the Nightlife</t>
  </si>
  <si>
    <t>Alicia Bridges</t>
  </si>
  <si>
    <t>Hang On In There Baby</t>
  </si>
  <si>
    <t>Johnny Bristol</t>
  </si>
  <si>
    <t>Worst That Could Happen</t>
  </si>
  <si>
    <t>Brooklyn Bridge</t>
  </si>
  <si>
    <t>Bitch</t>
  </si>
  <si>
    <t>Meredith Brooks</t>
  </si>
  <si>
    <t>Fire</t>
  </si>
  <si>
    <t>Crazy World of Arthur Brown</t>
  </si>
  <si>
    <t>Pac-Man Fever</t>
  </si>
  <si>
    <t>Buckner &amp; Garcia</t>
  </si>
  <si>
    <t>For What It's Worth</t>
  </si>
  <si>
    <t>Buffalo Springfield</t>
  </si>
  <si>
    <t>Tired of Toeing the Line</t>
  </si>
  <si>
    <t>Rocky Burnette</t>
  </si>
  <si>
    <t>What You Won't Do for Love</t>
  </si>
  <si>
    <t>Bobby Caldwell</t>
  </si>
  <si>
    <t>I Wanna Be Rich</t>
  </si>
  <si>
    <t>Calloway</t>
  </si>
  <si>
    <t>Knockin' Boots</t>
  </si>
  <si>
    <t>Alive and Kicking</t>
  </si>
  <si>
    <t>Tighter, Tighter</t>
  </si>
  <si>
    <t>Amber</t>
  </si>
  <si>
    <t>This is Your Night</t>
  </si>
  <si>
    <t>Joy</t>
  </si>
  <si>
    <t>Criminal</t>
  </si>
  <si>
    <t>Fiona Apple</t>
  </si>
  <si>
    <t>Dynomite -- Part I</t>
  </si>
  <si>
    <t>Bazuka</t>
  </si>
  <si>
    <t>Just a Friend</t>
  </si>
  <si>
    <t>One Toke Over the Line</t>
  </si>
  <si>
    <t>Brewer &amp; Shipley</t>
  </si>
  <si>
    <t>What I Am</t>
  </si>
  <si>
    <t>REAL ONE-HIT WONDERS LIST</t>
  </si>
  <si>
    <t>Must be one and only one hit on the Billboard Hot 100 Chart.  Excludes hits on other charts, including Hot 100 Airplay and Hot 100 Sales charts.</t>
  </si>
  <si>
    <t>Here Comes the Hotstepper</t>
  </si>
  <si>
    <t>Short Dick Man</t>
  </si>
  <si>
    <t>20 Fingers featuring Gillette</t>
  </si>
  <si>
    <t>They Don't Know</t>
  </si>
  <si>
    <t>Tracey Ullman</t>
  </si>
  <si>
    <t>19.  In-A-Gadda-Da-Vida</t>
  </si>
  <si>
    <t>Iron Butterfly</t>
  </si>
  <si>
    <t>Only reached #30 and on for 7 weeks</t>
  </si>
  <si>
    <t>17.  We're Not Gonna Take It</t>
  </si>
  <si>
    <t>Twisted Sister</t>
  </si>
  <si>
    <t>Only reached #21 and on for 7 weeks</t>
  </si>
  <si>
    <t>16.  Rapper's Delight</t>
  </si>
  <si>
    <t>Sugarhill Gang</t>
  </si>
  <si>
    <t>Only reached #36 and on for 2 weeks</t>
  </si>
  <si>
    <t>15.  96 Tears</t>
  </si>
  <si>
    <t>Donna/La Bamba</t>
  </si>
  <si>
    <t>Ritchie Valens</t>
  </si>
  <si>
    <t>The Breeze and I (Andalucia)</t>
  </si>
  <si>
    <t>? and the Mysterians</t>
  </si>
  <si>
    <t>2nd hit reached #22</t>
  </si>
  <si>
    <t>Gerardo</t>
  </si>
  <si>
    <t>2nd hit reached #16</t>
  </si>
  <si>
    <t>Vangelis</t>
  </si>
  <si>
    <t>Just When I Needed You Most</t>
  </si>
  <si>
    <t>Randy Vanwarmer</t>
  </si>
  <si>
    <t>Mr. Custer</t>
  </si>
  <si>
    <t>Larry Verne</t>
  </si>
  <si>
    <t>(Rockin') Rebels</t>
  </si>
  <si>
    <t>Quiet Riot</t>
  </si>
  <si>
    <t>2nd hit reached #31</t>
  </si>
  <si>
    <t>Edie Brickell &amp; New Bohemians</t>
  </si>
  <si>
    <t>76.  We Don't Have to Take Our Clothes Off</t>
  </si>
  <si>
    <t>Jermaine Stewart</t>
  </si>
  <si>
    <t>2nd hit reached #27</t>
  </si>
  <si>
    <t>Susie Darlin'</t>
  </si>
  <si>
    <t>Robin Luke</t>
  </si>
  <si>
    <t>I Got 5 on It</t>
  </si>
  <si>
    <t>Luniz</t>
  </si>
  <si>
    <t>Yellow Bird</t>
  </si>
  <si>
    <t>Arthur Lyman Group</t>
  </si>
  <si>
    <t>Pop Muzik</t>
  </si>
  <si>
    <t>M</t>
  </si>
  <si>
    <t>Sex and Candy</t>
  </si>
  <si>
    <t>Marcy Playground</t>
  </si>
  <si>
    <t>Last Night</t>
  </si>
  <si>
    <t>Mar-Keys</t>
  </si>
  <si>
    <t>Chantays</t>
  </si>
  <si>
    <t>I've Never Been to Me</t>
  </si>
  <si>
    <t>Charlene</t>
  </si>
  <si>
    <t>A Million to One</t>
  </si>
  <si>
    <t>Jimmy Charles</t>
  </si>
  <si>
    <t>Would I Lie to You?</t>
  </si>
  <si>
    <t>Charles and Eddie</t>
  </si>
  <si>
    <t>Don't Wanna Fall in Love</t>
  </si>
  <si>
    <t>Jane Child</t>
  </si>
  <si>
    <t>Tubthumping</t>
  </si>
  <si>
    <t>Party Lights</t>
  </si>
  <si>
    <t>Claudine Clark</t>
  </si>
  <si>
    <t>The Fool</t>
  </si>
  <si>
    <t>Sanford Clark</t>
  </si>
  <si>
    <t>Precious and Few</t>
  </si>
  <si>
    <t>Climax</t>
  </si>
  <si>
    <t>Life Is a Highway</t>
  </si>
  <si>
    <t>Tom Cochrane</t>
  </si>
  <si>
    <t>Girls Nite Out</t>
  </si>
  <si>
    <t>Tyler Collins</t>
  </si>
  <si>
    <t>I'm Not Lisa</t>
  </si>
  <si>
    <t>Jessi Colter</t>
  </si>
  <si>
    <t>Sunny Came Home</t>
  </si>
  <si>
    <t>Shawn Colvin</t>
  </si>
  <si>
    <t>Bill Conti</t>
  </si>
  <si>
    <t>Temptation</t>
  </si>
  <si>
    <t>Corina</t>
  </si>
  <si>
    <t>The Rhythm of the Night</t>
  </si>
  <si>
    <t>Corona</t>
  </si>
  <si>
    <t>Open Up Your Heart (and Let the Sunshine In)</t>
  </si>
  <si>
    <t>Cowboy Church Sunday School</t>
  </si>
  <si>
    <t>Mmm Mmm Mmm Mmm</t>
  </si>
  <si>
    <t>Crash Test Dummies</t>
  </si>
  <si>
    <t>Oh Julie</t>
  </si>
  <si>
    <t>Crescendos</t>
  </si>
  <si>
    <t>Achy Breaky Heart</t>
  </si>
  <si>
    <t>Billy Ray Cyrus</t>
  </si>
  <si>
    <t>Rock-in Robin</t>
  </si>
  <si>
    <t>Bobby Day</t>
  </si>
  <si>
    <t>Let It Whip</t>
  </si>
  <si>
    <t>Dazz Band</t>
  </si>
  <si>
    <t>Groove is in the Heart</t>
  </si>
  <si>
    <t>Deee-Lite</t>
  </si>
  <si>
    <t>Breakfast at Tiffany's</t>
  </si>
  <si>
    <t>Deep Blue Something</t>
  </si>
  <si>
    <t>Disco Duck</t>
  </si>
  <si>
    <t>Rick Dees and His Cast of Idiots</t>
  </si>
  <si>
    <t>My Baby Don't Love Me No More</t>
  </si>
  <si>
    <t>DeJohn Sisters</t>
  </si>
  <si>
    <t>Also Sprach Zarathustra (2001)</t>
  </si>
  <si>
    <t>Deodato</t>
  </si>
  <si>
    <t>You Gotta Be</t>
  </si>
  <si>
    <t>Des'ree</t>
  </si>
  <si>
    <t>Be Thankful for What You've Got</t>
  </si>
  <si>
    <t>William DeVaughn</t>
  </si>
  <si>
    <t>Whip It</t>
  </si>
  <si>
    <t>Devo</t>
  </si>
  <si>
    <t>Nadia's Theme (The Young and the Restless)</t>
  </si>
  <si>
    <t>Gonna Fly Now (Rocky)</t>
  </si>
  <si>
    <t>Barry DeVorzon and Perry Botkin, Jr.</t>
  </si>
  <si>
    <t>Come On Eileen</t>
  </si>
  <si>
    <t>Dexy's Midnight Runners</t>
  </si>
  <si>
    <t>Desert Moon</t>
  </si>
  <si>
    <t>Dennis DeYoung</t>
  </si>
  <si>
    <t>Teen Angel</t>
  </si>
  <si>
    <t>Mark Dinning</t>
  </si>
  <si>
    <t>Counting Blue Cars</t>
  </si>
  <si>
    <t>Dishwalla</t>
  </si>
  <si>
    <t>I Touch Myself</t>
  </si>
  <si>
    <t>Divinyls</t>
  </si>
  <si>
    <t>Right Place Wrong Time</t>
  </si>
  <si>
    <t>Dr. John</t>
  </si>
  <si>
    <t>She Blinded Me With Science</t>
  </si>
  <si>
    <t>Thomas Dolby</t>
  </si>
  <si>
    <t>Kung Fu Fighting</t>
  </si>
  <si>
    <t>Carl Douglas</t>
  </si>
  <si>
    <t>Gangsta Lean</t>
  </si>
  <si>
    <t>D.R.S.</t>
  </si>
  <si>
    <t>Dazzey Duks</t>
  </si>
  <si>
    <t>Duice</t>
  </si>
  <si>
    <t>Edison Lighthouse</t>
  </si>
  <si>
    <t>Sunshine</t>
  </si>
  <si>
    <t>Jonathan Edwards</t>
  </si>
  <si>
    <t>Magnet and Steel</t>
  </si>
  <si>
    <t>Walter Egan</t>
  </si>
  <si>
    <t>Joan Osborne</t>
  </si>
  <si>
    <t>Edwyn Collins</t>
  </si>
  <si>
    <t>Only reached #32 and on for 3 weeks</t>
  </si>
  <si>
    <t>Capris</t>
  </si>
  <si>
    <t>Five</t>
  </si>
  <si>
    <t>If both sides of record became hits, it counts as one hit, whether charting before or after Billboard started listing them together.</t>
  </si>
  <si>
    <t>Ditty</t>
  </si>
  <si>
    <t>Paperboy</t>
  </si>
  <si>
    <t>The Night Chicago Died</t>
  </si>
  <si>
    <t>Paper Lace</t>
  </si>
  <si>
    <t>Earth Angel</t>
  </si>
  <si>
    <t>Penguins</t>
  </si>
  <si>
    <t>Blue Suede Shoes</t>
  </si>
  <si>
    <t>Carl Perkins</t>
  </si>
  <si>
    <t>Sea of Love</t>
  </si>
  <si>
    <t>Phil Phillips</t>
  </si>
  <si>
    <t>Magic</t>
  </si>
  <si>
    <t>Pilot</t>
  </si>
  <si>
    <t>Born Too Late</t>
  </si>
  <si>
    <t>Poni-Tails</t>
  </si>
  <si>
    <t>Here We Go Again</t>
  </si>
  <si>
    <t>Portrait</t>
  </si>
  <si>
    <t>I Got a Man</t>
  </si>
  <si>
    <t>Positive K</t>
  </si>
  <si>
    <t>You</t>
  </si>
  <si>
    <t>Brownsville Station</t>
  </si>
  <si>
    <t>55.  It's Raining Men</t>
  </si>
  <si>
    <t>Weather Girls</t>
  </si>
  <si>
    <t>53.  Somebody's Watching Me</t>
  </si>
  <si>
    <t>Rockwell</t>
  </si>
  <si>
    <t>52.  Genius of Love</t>
  </si>
  <si>
    <t>Tom Tom Club</t>
  </si>
  <si>
    <t>Angel Baby</t>
  </si>
  <si>
    <t>Rosie and the Originals</t>
  </si>
  <si>
    <t>Hooked on Classics</t>
  </si>
  <si>
    <t>Royal Philharmonic Orchestra</t>
  </si>
  <si>
    <t>I'm Too Sexy</t>
  </si>
  <si>
    <t>Right Said Fred</t>
  </si>
  <si>
    <t>Angel of the Morning</t>
  </si>
  <si>
    <t>Merrilee Rush &amp; the Turnabouts</t>
  </si>
  <si>
    <t>Image of a Girl</t>
  </si>
  <si>
    <t>Safaris</t>
  </si>
  <si>
    <t>Love is on the Way</t>
  </si>
  <si>
    <t>Saigon Kick</t>
  </si>
  <si>
    <t>Kyu Sakamoto</t>
  </si>
  <si>
    <t>Emotion</t>
  </si>
  <si>
    <t>Samantha Sang</t>
  </si>
  <si>
    <t>Frankie Goes to Hollywood</t>
  </si>
  <si>
    <t>Edd "Kookie" Byrnes -- because listed as duet with Connie Stevens, who had a solo hit</t>
  </si>
  <si>
    <t>39.  Bittersweet Symphony</t>
  </si>
  <si>
    <t>Verve</t>
  </si>
  <si>
    <t>The Happy Whistler</t>
  </si>
  <si>
    <t>Don Robertson</t>
  </si>
  <si>
    <t>New Radicals</t>
  </si>
  <si>
    <t>Scritti Politti</t>
  </si>
  <si>
    <t>Welcome Back</t>
  </si>
  <si>
    <t>John Sebastian</t>
  </si>
  <si>
    <t>64.  You Get What You Give</t>
  </si>
  <si>
    <t>Connie Stevens -- see above</t>
  </si>
  <si>
    <t>Songwriter, Actor</t>
  </si>
  <si>
    <t>2&amp;16</t>
  </si>
  <si>
    <t>10&amp;11</t>
  </si>
  <si>
    <t>1963&amp;1966</t>
  </si>
  <si>
    <t xml:space="preserve">Member  </t>
  </si>
  <si>
    <t>R&amp;B; UK</t>
  </si>
  <si>
    <t>Little Honda</t>
  </si>
  <si>
    <t>Hondells</t>
  </si>
  <si>
    <t>Member, Songwriter, Actor</t>
  </si>
  <si>
    <t>T-Bones -- same group later had hits as Hamilton, Joe Frank &amp; Reynolds</t>
  </si>
  <si>
    <t>Get a Job</t>
  </si>
  <si>
    <t>Silhouettes</t>
  </si>
  <si>
    <t>Dominique</t>
  </si>
  <si>
    <t>Singing Nun</t>
  </si>
  <si>
    <t>Baby Got Back</t>
  </si>
  <si>
    <t>Sir Mix-a-Lot</t>
  </si>
  <si>
    <t>I Wish</t>
  </si>
  <si>
    <t>Skee-Lo</t>
  </si>
  <si>
    <t>Barbara George</t>
  </si>
  <si>
    <t>Keep Your Hands to Yourself</t>
  </si>
  <si>
    <t>Georgia Satellites</t>
  </si>
  <si>
    <t>Hot Child in the City</t>
  </si>
  <si>
    <t>Nick Gilder</t>
  </si>
  <si>
    <t>Marianne</t>
  </si>
  <si>
    <t>Terry Gilkyson and the Easy Riders</t>
  </si>
  <si>
    <t>Ooh Aah … Just a Little Bit</t>
  </si>
  <si>
    <t>Gina G</t>
  </si>
  <si>
    <t>Gotta Travel On</t>
  </si>
  <si>
    <t>Billy Grammer</t>
  </si>
  <si>
    <t>The End</t>
  </si>
  <si>
    <t>Earl Grant</t>
  </si>
  <si>
    <t>Spirit in the Sky</t>
  </si>
  <si>
    <t>Norman Greenbaum</t>
  </si>
  <si>
    <t>Ringo</t>
  </si>
  <si>
    <t>Lorne Greene</t>
  </si>
  <si>
    <t>Tell Me</t>
  </si>
  <si>
    <t>Groove Theory</t>
  </si>
  <si>
    <t>What is Love</t>
  </si>
  <si>
    <t>Haddaway</t>
  </si>
  <si>
    <t>Rainbow</t>
  </si>
  <si>
    <t>Russ Hamilton</t>
  </si>
  <si>
    <t>The Entertainer</t>
  </si>
  <si>
    <t>Marvin Hamlisch</t>
  </si>
  <si>
    <t>Miami Vice Theme</t>
  </si>
  <si>
    <t>Jan Hammer</t>
  </si>
  <si>
    <t>Love Won't Let Me Wait</t>
  </si>
  <si>
    <t>Major Harris</t>
  </si>
  <si>
    <t>MacArthur Park</t>
  </si>
  <si>
    <t>Richard Harris</t>
  </si>
  <si>
    <t>Little Bitty Pretty One</t>
  </si>
  <si>
    <t>Thurston Harris</t>
  </si>
  <si>
    <t>The One and Only</t>
  </si>
  <si>
    <t>Chesney Hawkes</t>
  </si>
  <si>
    <t>Angel Eyes</t>
  </si>
  <si>
    <t>Jeff Healey Band</t>
  </si>
  <si>
    <t>How Do You Talk to an Angel</t>
  </si>
  <si>
    <t>Heights</t>
  </si>
  <si>
    <t>Key Largo</t>
  </si>
  <si>
    <t>Bertie Higgins</t>
  </si>
  <si>
    <t>Love You So</t>
  </si>
  <si>
    <t>Ron Holden with the Thunderbirds</t>
  </si>
  <si>
    <t>Alley Oop</t>
  </si>
  <si>
    <t>Hollywood Argyles</t>
  </si>
  <si>
    <t>Hey There Lonely Girl</t>
  </si>
  <si>
    <t>Eddie Holman</t>
  </si>
  <si>
    <t>Playground in My Mind</t>
  </si>
  <si>
    <t>Clint Holmes</t>
  </si>
  <si>
    <t>Angel in Your Arms</t>
  </si>
  <si>
    <t>Hot</t>
  </si>
  <si>
    <t>Popcorn</t>
  </si>
  <si>
    <t>Hot Butter</t>
  </si>
  <si>
    <t>Jump Around</t>
  </si>
  <si>
    <t>House of Pain</t>
  </si>
  <si>
    <t>Nobody But Me</t>
  </si>
  <si>
    <t>Human Beinz</t>
  </si>
  <si>
    <t>Since I Met You Baby</t>
  </si>
  <si>
    <t>Ivory Joe Hunter</t>
  </si>
  <si>
    <t>Get Gone</t>
  </si>
  <si>
    <t>Ideal</t>
  </si>
  <si>
    <t>Vehicle</t>
  </si>
  <si>
    <t>Ides of March</t>
  </si>
  <si>
    <t>Sorry (I Ran All the Way Home)</t>
  </si>
  <si>
    <t>Impalas</t>
  </si>
  <si>
    <t>Apache</t>
  </si>
  <si>
    <t>Jorgen Ingmann &amp; His Guitar</t>
  </si>
  <si>
    <t>Wicked Game</t>
  </si>
  <si>
    <t>Chris Isaak</t>
  </si>
  <si>
    <t>Seasons in the Sun</t>
  </si>
  <si>
    <t>Terry Jacks</t>
  </si>
  <si>
    <t>Waterloo</t>
  </si>
  <si>
    <t>Stonewall Jackson</t>
  </si>
  <si>
    <t>The Rapper</t>
  </si>
  <si>
    <t>Jaggerz</t>
  </si>
  <si>
    <t>Sally Go Round the Roses</t>
  </si>
  <si>
    <t>Jaynetts</t>
  </si>
  <si>
    <t>Live and Learn</t>
  </si>
  <si>
    <t>Joe Public</t>
  </si>
  <si>
    <t>Over the Mountain, Across the Sea</t>
  </si>
  <si>
    <t>Johnnie &amp; Joe</t>
  </si>
  <si>
    <t>Chevy Van</t>
  </si>
  <si>
    <t>Sammy Johns</t>
  </si>
  <si>
    <t>Puttin' On the Ritz</t>
  </si>
  <si>
    <t>Taco</t>
  </si>
  <si>
    <t>Whoomp! There It Is</t>
  </si>
  <si>
    <t>Tag Team</t>
  </si>
  <si>
    <t>Candyman</t>
  </si>
  <si>
    <t>Cool Jerk</t>
  </si>
  <si>
    <t>Capitols</t>
  </si>
  <si>
    <t>There's a Moon Out Tonight</t>
  </si>
  <si>
    <t>Me and Bobby McGee</t>
  </si>
  <si>
    <t>Janis Joplin</t>
  </si>
  <si>
    <t>Bill Justis</t>
  </si>
  <si>
    <t>Too Shy</t>
  </si>
  <si>
    <t>You Don't Have to Be a Baby to Cry</t>
  </si>
  <si>
    <t>Caravelles</t>
  </si>
  <si>
    <t>Ivory Tower</t>
  </si>
  <si>
    <t>Cathy Carr</t>
  </si>
  <si>
    <t>Rhythm of the Rain</t>
  </si>
  <si>
    <t>Cascades</t>
  </si>
  <si>
    <t>Ma Belle Amie</t>
  </si>
  <si>
    <t>Tee Set</t>
  </si>
  <si>
    <t>Why Can't We Live Together</t>
  </si>
  <si>
    <t>Timmy Thomas</t>
  </si>
  <si>
    <t>Anything</t>
  </si>
  <si>
    <t>3T</t>
  </si>
  <si>
    <t>Rumors</t>
  </si>
  <si>
    <t>Timex Social Club</t>
  </si>
  <si>
    <t>Telstar</t>
  </si>
  <si>
    <t>Tornadoes</t>
  </si>
  <si>
    <t>Heart and Soul</t>
  </si>
  <si>
    <t>T'Pau</t>
  </si>
  <si>
    <t>Wonderwall</t>
  </si>
  <si>
    <t>Oasis</t>
  </si>
  <si>
    <t>Everything Changes</t>
  </si>
  <si>
    <t>Kathy Troccoli</t>
  </si>
  <si>
    <t>Happy, Happy Birthday Baby</t>
  </si>
  <si>
    <t>Tune Weavers</t>
  </si>
  <si>
    <t>31.  Unbelievable</t>
  </si>
  <si>
    <t>EMF</t>
  </si>
  <si>
    <t>Musical Youth</t>
  </si>
  <si>
    <t>28.  It Takes Two</t>
  </si>
  <si>
    <t>Rob Base &amp; DJ EZ Rock</t>
  </si>
  <si>
    <t>ON VH1's LIST BUT SHOULDN'T BE</t>
  </si>
  <si>
    <t>Had another hit</t>
  </si>
  <si>
    <t>99.  No Rain</t>
  </si>
  <si>
    <t>Blind Melon</t>
  </si>
  <si>
    <t>98.  Two of Hearts</t>
  </si>
  <si>
    <t>Stacey Q</t>
  </si>
  <si>
    <t>2nd hit reached #35</t>
  </si>
  <si>
    <t>96.  I Want Candy</t>
  </si>
  <si>
    <t>Bow Wow Wow</t>
  </si>
  <si>
    <t>Didn't even reach Top 40 =</t>
  </si>
  <si>
    <t>91.  Electric Avenue</t>
  </si>
  <si>
    <t>Eddie Grant</t>
  </si>
  <si>
    <t>2nd hit reached #26</t>
  </si>
  <si>
    <t>Aqua</t>
  </si>
  <si>
    <t>2nd hit reached #23</t>
  </si>
  <si>
    <t>87.  Don't Leave Me This Way</t>
  </si>
  <si>
    <t>88.  Barbie Girl</t>
  </si>
  <si>
    <t>Actor, Comedian</t>
  </si>
  <si>
    <t xml:space="preserve">  8.  Take on Me</t>
  </si>
  <si>
    <t xml:space="preserve">  9.  Rico Suave</t>
  </si>
  <si>
    <t>A-Ha</t>
  </si>
  <si>
    <t xml:space="preserve">  7.  Ice Ice Baby</t>
  </si>
  <si>
    <t>Vanilla Ice</t>
  </si>
  <si>
    <t>Contours</t>
  </si>
  <si>
    <t>1962 &amp; 1988</t>
  </si>
  <si>
    <t>19/8</t>
  </si>
  <si>
    <t>3&amp;11</t>
  </si>
  <si>
    <t>Edwin Hawkins Singers -- also listed as credited backing group for Melanie on "Lay Down"</t>
  </si>
  <si>
    <t>Love (Can Make You Happy)</t>
  </si>
  <si>
    <t>Love Grows (Where My Rosemary Goes)</t>
  </si>
  <si>
    <t>Thelma Houston</t>
  </si>
  <si>
    <t>2nd hit reached #34</t>
  </si>
  <si>
    <t>86.  Bust a Move</t>
  </si>
  <si>
    <t>Young MC</t>
  </si>
  <si>
    <t>2nd hit reached #33</t>
  </si>
  <si>
    <t>83.  The Safety Dance</t>
  </si>
  <si>
    <t>Do You Love Me</t>
  </si>
  <si>
    <t>Broadway cast member</t>
  </si>
  <si>
    <t>Wham Bam (Shang a Lang)</t>
  </si>
  <si>
    <t>Syndicated radio DJ</t>
  </si>
  <si>
    <t>Movie scores, Songwriter</t>
  </si>
  <si>
    <t>You Can't Turn Me Off (In the Middle of Turning Me On)</t>
  </si>
  <si>
    <t>Actor; Broadway cast</t>
  </si>
  <si>
    <t>Into the Night</t>
  </si>
  <si>
    <t>Benny Mardones</t>
  </si>
  <si>
    <t>11&amp;20</t>
  </si>
  <si>
    <t>30/7</t>
  </si>
  <si>
    <t>1980&amp;1989</t>
  </si>
  <si>
    <t>Digable Planets</t>
  </si>
  <si>
    <t>73.  Convoy</t>
  </si>
  <si>
    <t>C.W. McCall</t>
  </si>
  <si>
    <t>Earlier hit reached #40</t>
  </si>
  <si>
    <t>72.  Maniac</t>
  </si>
  <si>
    <t>Nothing Compares 2 U</t>
  </si>
  <si>
    <t>Only an album cut; never on the Hot 100</t>
  </si>
  <si>
    <t>68.  A Girl Like You</t>
  </si>
  <si>
    <t>Deck of Cards</t>
  </si>
  <si>
    <t>Wink Martindale</t>
  </si>
  <si>
    <t>In My House</t>
  </si>
  <si>
    <t>Mary Jane Girls</t>
  </si>
  <si>
    <t>Grazing in the Grass</t>
  </si>
  <si>
    <t>Hugh Masekela</t>
  </si>
  <si>
    <t>Love is Blue</t>
  </si>
  <si>
    <t>Paul Mauriat and His Orchestra</t>
  </si>
  <si>
    <t>Do You Wanna Make Love</t>
  </si>
  <si>
    <t>Peter McCann</t>
  </si>
  <si>
    <t>Giving It Up for Your Love</t>
  </si>
  <si>
    <t>Delbert McClinton</t>
  </si>
  <si>
    <t>The Hustle</t>
  </si>
  <si>
    <t>Van McCoy</t>
  </si>
  <si>
    <t>Don't Worry Be Happy</t>
  </si>
  <si>
    <t>Bobby McFerrin</t>
  </si>
  <si>
    <t>Eve of Destruction</t>
  </si>
  <si>
    <t>Barry McGuire</t>
  </si>
  <si>
    <t>The Lord's Prayer</t>
  </si>
  <si>
    <t>Sister Janet Mead</t>
  </si>
  <si>
    <t>Mercy</t>
  </si>
  <si>
    <t>The House of Blue Lights</t>
  </si>
  <si>
    <t>Chuck Miller</t>
  </si>
  <si>
    <t>Music Box Dancer</t>
  </si>
  <si>
    <t>Frank Mills</t>
  </si>
  <si>
    <t>Nel Blu Dipinto Di Blu (Volare)</t>
  </si>
  <si>
    <t>Domenico Modugno</t>
  </si>
  <si>
    <t>He's Mine</t>
  </si>
  <si>
    <t>Mokenstef</t>
  </si>
  <si>
    <t>Book of Love</t>
  </si>
  <si>
    <t>Monotones</t>
  </si>
  <si>
    <t>The Good, the Bad and the Ugly</t>
  </si>
  <si>
    <t>Hugo Montenegro</t>
  </si>
  <si>
    <t>Return of the Mack</t>
  </si>
  <si>
    <t>Mark Morrison</t>
  </si>
  <si>
    <t>How Do You Do?</t>
  </si>
  <si>
    <t>Mouth and MacNeal</t>
  </si>
  <si>
    <t>Lullaby</t>
  </si>
  <si>
    <t>Shawn Mullins</t>
  </si>
  <si>
    <t>In the Summertime</t>
  </si>
  <si>
    <t>Mungo Jerry</t>
  </si>
  <si>
    <t>Popsicles and Icicles</t>
  </si>
  <si>
    <t>Murmaids</t>
  </si>
  <si>
    <t>A Fifth of Beethoven</t>
  </si>
  <si>
    <t>Walter Murphy</t>
  </si>
  <si>
    <t>Little Bit o' Soul</t>
  </si>
  <si>
    <t>Music Explosion</t>
  </si>
  <si>
    <t>Kiss the Rain</t>
  </si>
  <si>
    <t>Billie Myers</t>
  </si>
  <si>
    <t>Makin' It</t>
  </si>
  <si>
    <t>David Naughton</t>
  </si>
  <si>
    <t>Love Hurts</t>
  </si>
  <si>
    <t>Nazareth</t>
  </si>
  <si>
    <t>99 Luftballons</t>
  </si>
  <si>
    <t>Nena</t>
  </si>
  <si>
    <t>Short People</t>
  </si>
  <si>
    <t>Randy Newman</t>
  </si>
  <si>
    <t>Winchester Cathedral</t>
  </si>
  <si>
    <t>New Vaudeville Band</t>
  </si>
  <si>
    <t>Heaven on the 7th Floor</t>
  </si>
  <si>
    <t>Paul Nicholas</t>
  </si>
  <si>
    <t>Whoot, There It Is</t>
  </si>
  <si>
    <t>95 South</t>
  </si>
  <si>
    <t>The Horse</t>
  </si>
  <si>
    <t>Cliff Nobles &amp; Company</t>
  </si>
  <si>
    <t>Back to the Hotel</t>
  </si>
  <si>
    <t>N2Deep</t>
  </si>
  <si>
    <t>Cars</t>
  </si>
  <si>
    <t>Gary Numan</t>
  </si>
  <si>
    <t>Put Your Hand in the Hand</t>
  </si>
  <si>
    <t>Ocean</t>
  </si>
  <si>
    <t>Sinead O'Connor</t>
  </si>
  <si>
    <t>Undercover Angel</t>
  </si>
  <si>
    <t>Alan O'Day</t>
  </si>
  <si>
    <t>Girl Watcher</t>
  </si>
  <si>
    <t>O'Kaysions</t>
  </si>
  <si>
    <t>Slam</t>
  </si>
  <si>
    <t>Onyx</t>
  </si>
  <si>
    <t>One of Us</t>
  </si>
  <si>
    <t>Michael Sembello</t>
  </si>
  <si>
    <t xml:space="preserve">71.  How Bizarre </t>
  </si>
  <si>
    <t>OMC</t>
  </si>
  <si>
    <t>Score equals [(1/2)x(41-peak)x(# weeks less those at #1 or #2)] + [Value1 x weeks at #1] + [Value2 x weeks at #2].</t>
  </si>
  <si>
    <t>Willie and the Hand Jive</t>
  </si>
  <si>
    <t>Johnny Otis Show</t>
  </si>
  <si>
    <t>Manhattan Spiritual</t>
  </si>
  <si>
    <t>Reg Owen and His Orchestra</t>
  </si>
  <si>
    <t>In the House of Stone and Light</t>
  </si>
  <si>
    <t>Martin Page</t>
  </si>
  <si>
    <t>Only reached #36 and on for 4 weeks</t>
  </si>
  <si>
    <t>62.  The Future's So Bright, I Gotta Wear Shades</t>
  </si>
  <si>
    <t>Timbuk 3</t>
  </si>
  <si>
    <t>Only reached #19 and on for 9 weeks</t>
  </si>
  <si>
    <t>61.  Round and Round</t>
  </si>
  <si>
    <t>Ratt</t>
  </si>
  <si>
    <t>2nd hit reached #40</t>
  </si>
  <si>
    <t>60.  More, More, More</t>
  </si>
  <si>
    <t>Andrea True Connection</t>
  </si>
  <si>
    <t>59.  867-5309/Jenny</t>
  </si>
  <si>
    <t>Tommy Tutone</t>
  </si>
  <si>
    <t>Earlier hit reached #38</t>
  </si>
  <si>
    <t>57.  Smokin' in the Boys Room</t>
  </si>
  <si>
    <t>Turn the Beat Around</t>
  </si>
  <si>
    <t>Vicki Sue Robinson</t>
  </si>
  <si>
    <t>Johnny Cymbal -- also recorded as Derek -- had one hit under each name</t>
  </si>
  <si>
    <t>Mickey &amp; Sylvia -- because Sylvia had a solo hit nearly 20 years later</t>
  </si>
  <si>
    <t>Jimmy Bowen with the Rhythm Orchids -- because same backing band listed with Buddy Knox on "Party Doll"</t>
  </si>
  <si>
    <t>Jan &amp; Arnie -- because Jan is Jan of Jan &amp; Dean</t>
  </si>
  <si>
    <t>Choreographer, Actor</t>
  </si>
  <si>
    <t>Theme from 'Greatest American Hero' (Believe It or Not)</t>
  </si>
  <si>
    <t>Joey Scarbury</t>
  </si>
  <si>
    <t>Perfect Way</t>
  </si>
  <si>
    <t>Not in One Hit Wonders book</t>
  </si>
  <si>
    <t>Not in Billboard's One Hit Wonders book</t>
  </si>
  <si>
    <t>Not in Billboard's One Hit Wonders Book</t>
  </si>
  <si>
    <t>Patrick Swayze with Wendy Fraser</t>
  </si>
  <si>
    <t>UK; US Airplay</t>
  </si>
  <si>
    <t>The Freshmen</t>
  </si>
  <si>
    <t>Chumbawamba</t>
  </si>
  <si>
    <t>Da' Pip</t>
  </si>
  <si>
    <t>My Baby Daddy</t>
  </si>
  <si>
    <t xml:space="preserve">#3 </t>
  </si>
  <si>
    <t>#78</t>
  </si>
  <si>
    <t>#56</t>
  </si>
  <si>
    <t>#93</t>
  </si>
  <si>
    <t>#51</t>
  </si>
  <si>
    <t>#95</t>
  </si>
  <si>
    <t>#13</t>
  </si>
  <si>
    <t>#92</t>
  </si>
  <si>
    <t>#54</t>
  </si>
  <si>
    <t>#10</t>
  </si>
  <si>
    <t>#58</t>
  </si>
  <si>
    <t>#26</t>
  </si>
  <si>
    <t>#21</t>
  </si>
  <si>
    <t>#20</t>
  </si>
  <si>
    <t>#85</t>
  </si>
  <si>
    <t>#75</t>
  </si>
  <si>
    <t>#79</t>
  </si>
  <si>
    <t xml:space="preserve">#2 </t>
  </si>
  <si>
    <t>#14</t>
  </si>
  <si>
    <t>#94</t>
  </si>
  <si>
    <t>#50</t>
  </si>
  <si>
    <t>#25</t>
  </si>
  <si>
    <t>#67</t>
  </si>
  <si>
    <t>#65</t>
  </si>
  <si>
    <t>#24</t>
  </si>
  <si>
    <t>#49</t>
  </si>
  <si>
    <t>#81</t>
  </si>
  <si>
    <t>#33</t>
  </si>
  <si>
    <t>#77</t>
  </si>
  <si>
    <t>#74</t>
  </si>
  <si>
    <t>#29</t>
  </si>
  <si>
    <t>#41</t>
  </si>
  <si>
    <t>Because 2-sided hit</t>
  </si>
  <si>
    <t>Delaney &amp; Bonnie &amp; friends considered Eric Clapton and backing band by Billboard</t>
  </si>
  <si>
    <t>Also excluded</t>
  </si>
  <si>
    <t>Only reached #20 and on for 11 weeks</t>
  </si>
  <si>
    <t>Arranger</t>
  </si>
  <si>
    <t>Value1=80 and Value2=54.</t>
  </si>
  <si>
    <t>Hits on Other Charts</t>
  </si>
  <si>
    <t>R&amp;B, Country, UK, Albums</t>
  </si>
  <si>
    <t>Member of Other Hit Act</t>
  </si>
  <si>
    <t>Score</t>
  </si>
  <si>
    <t>Member/Country</t>
  </si>
  <si>
    <t>Europe?</t>
  </si>
  <si>
    <t>Member</t>
  </si>
  <si>
    <t>Actress</t>
  </si>
  <si>
    <t>Movie scores</t>
  </si>
  <si>
    <t>Actor, Songwriter, Movie scores</t>
  </si>
  <si>
    <t>Actor</t>
  </si>
  <si>
    <t>Country</t>
  </si>
  <si>
    <t xml:space="preserve">Actor </t>
  </si>
  <si>
    <t>Songwriter, Member</t>
  </si>
  <si>
    <t>Producer</t>
  </si>
  <si>
    <t>Albums</t>
  </si>
  <si>
    <t>TV host</t>
  </si>
  <si>
    <t>Member, Songwriter</t>
  </si>
  <si>
    <t>Wildflower</t>
  </si>
  <si>
    <t>Skylark</t>
  </si>
  <si>
    <t>Let's Go All the Way</t>
  </si>
  <si>
    <t>Sly Fox</t>
  </si>
  <si>
    <t>Baby It's You</t>
  </si>
  <si>
    <t>Smith</t>
  </si>
  <si>
    <t>Oh, Babe, What Would You Say?</t>
  </si>
  <si>
    <t>Hurricane Smith</t>
  </si>
  <si>
    <t>Help Me Make It Through the Night</t>
  </si>
  <si>
    <t>Sammi Smith</t>
  </si>
  <si>
    <t>Tainted Love</t>
  </si>
  <si>
    <t>Soft Cell</t>
  </si>
  <si>
    <t>My Love is the Shhh!</t>
  </si>
  <si>
    <t>Somethin' for the People</t>
  </si>
  <si>
    <t>Johnny Get Angry</t>
  </si>
  <si>
    <t>Joannie Sommers</t>
  </si>
  <si>
    <t>Take Your Time (Do It Right)</t>
  </si>
  <si>
    <t>S.O.S. Band</t>
  </si>
  <si>
    <t>Don't Give Up On Us</t>
  </si>
  <si>
    <t>David Soul</t>
  </si>
  <si>
    <t>Afternoon Delight</t>
  </si>
  <si>
    <t>Starland Vocal Band</t>
  </si>
  <si>
    <t>Na Na Hey Hey Kiss Him Goodbye</t>
  </si>
  <si>
    <t>Steam</t>
  </si>
  <si>
    <t>Pink Shoe Laces</t>
  </si>
  <si>
    <t>Dodie Stevens</t>
  </si>
  <si>
    <t>My Maria</t>
  </si>
  <si>
    <t>B.W. Stevenson</t>
  </si>
  <si>
    <t>Knock On Wood</t>
  </si>
  <si>
    <t>Amii Stewart</t>
  </si>
  <si>
    <t>Moonglow/Theme from 'Picnic'</t>
  </si>
  <si>
    <t>Morris Stoloff</t>
  </si>
  <si>
    <t>Brother Louie</t>
  </si>
  <si>
    <t>Stories</t>
  </si>
  <si>
    <t>Wipe Out</t>
  </si>
  <si>
    <t>Surfaris</t>
  </si>
  <si>
    <t>I Can Help</t>
  </si>
  <si>
    <t>Billy Swan</t>
  </si>
  <si>
    <t>She's Like the Wind</t>
  </si>
  <si>
    <t>Romeo and Juliet</t>
  </si>
  <si>
    <t>Sylk-E. Fyne</t>
  </si>
  <si>
    <t>Don't Disturb This Groove</t>
  </si>
  <si>
    <t>System</t>
  </si>
  <si>
    <t>Only reached #12 and on for 8 weeks</t>
  </si>
  <si>
    <t>Kajagoogoo</t>
  </si>
  <si>
    <t>Back for Good</t>
  </si>
  <si>
    <t>Take That</t>
  </si>
  <si>
    <t>Indiana Wants Me</t>
  </si>
  <si>
    <t>R. Dean Taylor</t>
  </si>
  <si>
    <t>To Know Him Is to Love Him</t>
  </si>
  <si>
    <t>Teddy Bears</t>
  </si>
  <si>
    <t>6.  Who Let the Dogs Out</t>
  </si>
  <si>
    <t>Only reached #40 and on for 1 week</t>
  </si>
  <si>
    <t>All for You</t>
  </si>
  <si>
    <t>Sister Hazel</t>
  </si>
  <si>
    <t>Save Tonight</t>
  </si>
  <si>
    <t>Eagle Eye Cherry</t>
  </si>
  <si>
    <t>38.  Me and Mrs. Jones</t>
  </si>
  <si>
    <t>Billy Paul</t>
  </si>
  <si>
    <t>2nd hit reached #37</t>
  </si>
  <si>
    <t>37.  I Melt With You</t>
  </si>
  <si>
    <t>Modern English</t>
  </si>
  <si>
    <t>36.  Turning Japanese</t>
  </si>
  <si>
    <t>Vapors</t>
  </si>
  <si>
    <t>Only reached #36 and on for 3 weeks</t>
  </si>
  <si>
    <t>Cheryl Lynn</t>
  </si>
  <si>
    <t xml:space="preserve">32.  Hot Hot Hot </t>
  </si>
  <si>
    <t>Buster Poindexter</t>
  </si>
  <si>
    <t>Guitar Boogie Shuffle</t>
  </si>
  <si>
    <t>Virtues</t>
  </si>
  <si>
    <t>All I Need</t>
  </si>
  <si>
    <t>Jack Wagner</t>
  </si>
  <si>
    <t>Hold On</t>
  </si>
  <si>
    <t>Jamie Walters</t>
  </si>
  <si>
    <t>Ring My Bell</t>
  </si>
  <si>
    <t>Anita Ward</t>
  </si>
  <si>
    <t>Tragedy</t>
  </si>
  <si>
    <t>Thomas Wayne</t>
  </si>
  <si>
    <t>Let Me Go Lover</t>
  </si>
  <si>
    <t>Joan Weber</t>
  </si>
  <si>
    <t>Dueling Banjos</t>
  </si>
  <si>
    <t>Eric Weissberg &amp; Steve Mandell</t>
  </si>
  <si>
    <t>The Promise</t>
  </si>
  <si>
    <t>When in Rome</t>
  </si>
  <si>
    <t>Play That Funky Music</t>
  </si>
  <si>
    <t>Wild Cherry</t>
  </si>
  <si>
    <t>Classical Gas</t>
  </si>
  <si>
    <t>Mason Williams</t>
  </si>
  <si>
    <t>Maurice Williams and the Zodiacs</t>
  </si>
  <si>
    <t>Respect Yourself</t>
  </si>
  <si>
    <t>Bruce Willis</t>
  </si>
  <si>
    <t>Last Kiss</t>
  </si>
  <si>
    <t>J. Frank Wilson and the Cavaliers</t>
  </si>
  <si>
    <t>Purple People Eater</t>
  </si>
  <si>
    <t>Sheb Wooley</t>
  </si>
  <si>
    <t>Rump Shaker</t>
  </si>
  <si>
    <t>Wreckx-n-Effect</t>
  </si>
  <si>
    <t>Love Is in the Air</t>
  </si>
  <si>
    <t>John Paul Young</t>
  </si>
  <si>
    <t>Get Together</t>
  </si>
  <si>
    <t>Youngbloods</t>
  </si>
  <si>
    <t>Zager and Evans</t>
  </si>
  <si>
    <t xml:space="preserve">Member </t>
  </si>
  <si>
    <t>Cheers -- Had 1 Top 40 hit pre-1955</t>
  </si>
  <si>
    <t>Kit Carson -- As Liza Morrow, had 3 Top 40 hits pre-1955 as named vocalist on Benny Goodman hits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</si>
</sst>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7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1"/>
  <sheetViews>
    <sheetView tabSelected="1" workbookViewId="0" topLeftCell="A1">
      <selection activeCell="A239" sqref="A239:A240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3" width="30.75390625" style="0" customWidth="1"/>
    <col min="4" max="4" width="5.75390625" style="4" customWidth="1"/>
    <col min="5" max="7" width="4.75390625" style="4" customWidth="1"/>
    <col min="8" max="8" width="5.75390625" style="9" customWidth="1"/>
    <col min="9" max="9" width="5.75390625" style="5" customWidth="1"/>
    <col min="10" max="10" width="5.25390625" style="0" bestFit="1" customWidth="1"/>
    <col min="11" max="11" width="20.00390625" style="0" bestFit="1" customWidth="1"/>
    <col min="12" max="12" width="18.75390625" style="14" customWidth="1"/>
    <col min="13" max="13" width="30.75390625" style="0" customWidth="1"/>
    <col min="14" max="21" width="5.75390625" style="0" customWidth="1"/>
    <col min="22" max="22" width="25.75390625" style="0" customWidth="1"/>
    <col min="23" max="16384" width="11.375" style="0" customWidth="1"/>
  </cols>
  <sheetData>
    <row r="1" spans="2:21" s="10" customFormat="1" ht="12.75">
      <c r="B1" s="10" t="s">
        <v>617</v>
      </c>
      <c r="D1" s="11"/>
      <c r="E1" s="11"/>
      <c r="F1" s="11"/>
      <c r="G1" s="11"/>
      <c r="H1" s="13"/>
      <c r="I1" s="12"/>
      <c r="N1" s="11"/>
      <c r="O1" s="11"/>
      <c r="P1" s="11"/>
      <c r="Q1" s="11"/>
      <c r="R1" s="11"/>
      <c r="S1" s="11"/>
      <c r="T1" s="13"/>
      <c r="U1" s="12"/>
    </row>
    <row r="2" spans="14:21" ht="12.75">
      <c r="N2" s="4"/>
      <c r="O2" s="4"/>
      <c r="P2" s="4"/>
      <c r="Q2" s="4"/>
      <c r="R2" s="4"/>
      <c r="S2" s="4"/>
      <c r="T2" s="9"/>
      <c r="U2" s="5"/>
    </row>
    <row r="3" spans="2:21" ht="12.75">
      <c r="B3" t="s">
        <v>618</v>
      </c>
      <c r="N3" s="4"/>
      <c r="O3" s="4"/>
      <c r="P3" s="4"/>
      <c r="Q3" s="4"/>
      <c r="R3" s="4"/>
      <c r="S3" s="4"/>
      <c r="T3" s="9"/>
      <c r="U3" s="5"/>
    </row>
    <row r="4" spans="2:21" ht="12.75">
      <c r="B4" t="s">
        <v>755</v>
      </c>
      <c r="N4" s="4"/>
      <c r="O4" s="4"/>
      <c r="P4" s="4"/>
      <c r="Q4" s="4"/>
      <c r="R4" s="4"/>
      <c r="S4" s="4"/>
      <c r="T4" s="9"/>
      <c r="U4" s="5"/>
    </row>
    <row r="5" spans="2:21" ht="12.75">
      <c r="B5" t="s">
        <v>451</v>
      </c>
      <c r="N5" s="4"/>
      <c r="O5" s="4"/>
      <c r="P5" s="4"/>
      <c r="Q5" s="4"/>
      <c r="R5" s="4"/>
      <c r="S5" s="4"/>
      <c r="T5" s="9"/>
      <c r="U5" s="5"/>
    </row>
    <row r="6" spans="2:21" ht="12.75">
      <c r="B6" t="s">
        <v>482</v>
      </c>
      <c r="N6" s="4"/>
      <c r="O6" s="4"/>
      <c r="P6" s="4"/>
      <c r="Q6" s="4"/>
      <c r="R6" s="4"/>
      <c r="S6" s="4"/>
      <c r="T6" s="9"/>
      <c r="U6" s="5"/>
    </row>
    <row r="7" spans="2:21" ht="12.75">
      <c r="B7" t="s">
        <v>288</v>
      </c>
      <c r="N7" s="4"/>
      <c r="O7" s="4"/>
      <c r="P7" s="4"/>
      <c r="Q7" s="4"/>
      <c r="R7" s="4"/>
      <c r="S7" s="4"/>
      <c r="T7" s="9"/>
      <c r="U7" s="5"/>
    </row>
    <row r="8" spans="2:21" ht="12.75">
      <c r="B8" t="s">
        <v>1089</v>
      </c>
      <c r="N8" s="4"/>
      <c r="O8" s="4"/>
      <c r="P8" s="4"/>
      <c r="Q8" s="4"/>
      <c r="R8" s="4"/>
      <c r="S8" s="4"/>
      <c r="T8" s="9"/>
      <c r="U8" s="5"/>
    </row>
    <row r="9" spans="2:21" ht="12.75">
      <c r="B9" t="s">
        <v>1165</v>
      </c>
      <c r="N9" s="4"/>
      <c r="O9" s="4"/>
      <c r="P9" s="4"/>
      <c r="Q9" s="4"/>
      <c r="R9" s="4"/>
      <c r="S9" s="4"/>
      <c r="T9" s="9"/>
      <c r="U9" s="5"/>
    </row>
    <row r="10" spans="10:21" ht="12.75">
      <c r="J10" t="s">
        <v>92</v>
      </c>
      <c r="K10" t="s">
        <v>1166</v>
      </c>
      <c r="L10" s="14" t="s">
        <v>1168</v>
      </c>
      <c r="N10" s="4"/>
      <c r="O10" s="4"/>
      <c r="P10" s="4"/>
      <c r="Q10" s="4"/>
      <c r="R10" s="4"/>
      <c r="S10" s="4"/>
      <c r="T10" s="9"/>
      <c r="U10" s="5"/>
    </row>
    <row r="11" spans="2:21" ht="12.75">
      <c r="B11" t="s">
        <v>510</v>
      </c>
      <c r="C11" s="3" t="s">
        <v>511</v>
      </c>
      <c r="D11" s="4" t="s">
        <v>513</v>
      </c>
      <c r="E11" s="4" t="s">
        <v>512</v>
      </c>
      <c r="F11" s="4" t="s">
        <v>514</v>
      </c>
      <c r="G11" s="4" t="s">
        <v>515</v>
      </c>
      <c r="H11" s="9" t="s">
        <v>1169</v>
      </c>
      <c r="I11" s="5" t="s">
        <v>518</v>
      </c>
      <c r="J11" t="s">
        <v>93</v>
      </c>
      <c r="K11" t="s">
        <v>1167</v>
      </c>
      <c r="L11" s="14" t="s">
        <v>1175</v>
      </c>
      <c r="M11" s="3"/>
      <c r="N11" s="4"/>
      <c r="O11" s="4"/>
      <c r="P11" s="4"/>
      <c r="Q11" s="4"/>
      <c r="R11" s="9"/>
      <c r="S11" s="9"/>
      <c r="T11" s="9"/>
      <c r="U11" s="5"/>
    </row>
    <row r="12" spans="1:21" ht="12.75">
      <c r="A12">
        <f aca="true" t="shared" si="0" ref="A12:A75">A11+1</f>
        <v>1</v>
      </c>
      <c r="B12" t="s">
        <v>337</v>
      </c>
      <c r="C12" t="s">
        <v>338</v>
      </c>
      <c r="D12" s="4">
        <v>1</v>
      </c>
      <c r="E12" s="4">
        <v>37</v>
      </c>
      <c r="F12" s="4">
        <v>14</v>
      </c>
      <c r="H12" s="9">
        <f>0.5*(41-$D12)*($E12-$F12-$G12)+80*$F12+54*$G12</f>
        <v>1580</v>
      </c>
      <c r="I12" s="5">
        <v>1996</v>
      </c>
      <c r="J12" t="s">
        <v>83</v>
      </c>
      <c r="N12" s="4"/>
      <c r="O12" s="4"/>
      <c r="P12" s="4"/>
      <c r="Q12" s="4"/>
      <c r="R12" s="16"/>
      <c r="S12" s="16"/>
      <c r="T12" s="16"/>
      <c r="U12" s="5"/>
    </row>
    <row r="13" spans="1:22" ht="12.75">
      <c r="A13">
        <f>A12+1</f>
        <v>2</v>
      </c>
      <c r="B13" t="s">
        <v>912</v>
      </c>
      <c r="C13" t="s">
        <v>913</v>
      </c>
      <c r="D13" s="4">
        <v>2</v>
      </c>
      <c r="E13" s="4">
        <v>41</v>
      </c>
      <c r="G13" s="4">
        <v>7</v>
      </c>
      <c r="H13" s="9">
        <f>0.5*(41-$D13)*($E13-$F13-$G13)+80*$F13+54*$G13</f>
        <v>1041</v>
      </c>
      <c r="I13" s="5">
        <v>1993</v>
      </c>
      <c r="J13" t="s">
        <v>84</v>
      </c>
      <c r="M13" s="6"/>
      <c r="N13" s="7"/>
      <c r="O13" s="7"/>
      <c r="P13" s="7"/>
      <c r="Q13" s="7"/>
      <c r="R13" s="16"/>
      <c r="S13" s="16"/>
      <c r="T13" s="16"/>
      <c r="U13" s="8"/>
      <c r="V13" s="6"/>
    </row>
    <row r="14" spans="1:21" ht="12.75">
      <c r="A14">
        <f t="shared" si="0"/>
        <v>3</v>
      </c>
      <c r="B14" t="s">
        <v>575</v>
      </c>
      <c r="C14" s="2" t="s">
        <v>576</v>
      </c>
      <c r="D14" s="4">
        <v>1</v>
      </c>
      <c r="E14" s="4">
        <v>21</v>
      </c>
      <c r="F14" s="4">
        <v>10</v>
      </c>
      <c r="H14" s="9">
        <f aca="true" t="shared" si="1" ref="H14:H68">0.5*(41-$D14)*($E14-$F14-$G14)+80*$F14+54*$G14</f>
        <v>1020</v>
      </c>
      <c r="I14" s="5">
        <v>1977</v>
      </c>
      <c r="J14" t="s">
        <v>85</v>
      </c>
      <c r="K14" t="s">
        <v>1177</v>
      </c>
      <c r="N14" s="4"/>
      <c r="O14" s="4"/>
      <c r="P14" s="4"/>
      <c r="Q14" s="4"/>
      <c r="R14" s="16"/>
      <c r="S14" s="16"/>
      <c r="T14" s="16"/>
      <c r="U14" s="5"/>
    </row>
    <row r="15" spans="1:22" ht="12.75">
      <c r="A15">
        <f t="shared" si="0"/>
        <v>4</v>
      </c>
      <c r="B15" t="s">
        <v>21</v>
      </c>
      <c r="C15" t="s">
        <v>22</v>
      </c>
      <c r="D15" s="4">
        <v>2</v>
      </c>
      <c r="E15" s="4">
        <v>35</v>
      </c>
      <c r="G15" s="4">
        <v>9</v>
      </c>
      <c r="H15" s="9">
        <f aca="true" t="shared" si="2" ref="H15:H34">0.5*(41-$D15)*($E15-$F15-$G15)+80*$F15+54*$G15</f>
        <v>993</v>
      </c>
      <c r="I15" s="5">
        <v>1996</v>
      </c>
      <c r="M15" s="14"/>
      <c r="N15" s="15"/>
      <c r="O15" s="15"/>
      <c r="P15" s="15"/>
      <c r="Q15" s="15"/>
      <c r="R15" s="16"/>
      <c r="S15" s="16"/>
      <c r="T15" s="16"/>
      <c r="U15" s="17"/>
      <c r="V15" s="14"/>
    </row>
    <row r="16" spans="1:21" ht="12.75">
      <c r="A16">
        <f t="shared" si="0"/>
        <v>5</v>
      </c>
      <c r="B16" t="s">
        <v>159</v>
      </c>
      <c r="C16" t="s">
        <v>160</v>
      </c>
      <c r="D16" s="4">
        <v>2</v>
      </c>
      <c r="E16" s="4">
        <v>38</v>
      </c>
      <c r="G16" s="4">
        <v>2</v>
      </c>
      <c r="H16" s="9">
        <f t="shared" si="2"/>
        <v>810</v>
      </c>
      <c r="I16" s="5">
        <v>1996</v>
      </c>
      <c r="N16" s="4"/>
      <c r="O16" s="4"/>
      <c r="P16" s="4"/>
      <c r="Q16" s="4"/>
      <c r="R16" s="16"/>
      <c r="S16" s="16"/>
      <c r="T16" s="16"/>
      <c r="U16" s="5"/>
    </row>
    <row r="17" spans="1:21" ht="12.75">
      <c r="A17">
        <f t="shared" si="0"/>
        <v>6</v>
      </c>
      <c r="B17" t="s">
        <v>823</v>
      </c>
      <c r="C17" t="s">
        <v>824</v>
      </c>
      <c r="D17" s="4">
        <v>1</v>
      </c>
      <c r="E17" s="4">
        <v>24</v>
      </c>
      <c r="F17" s="4">
        <v>5</v>
      </c>
      <c r="H17" s="9">
        <f t="shared" si="2"/>
        <v>780</v>
      </c>
      <c r="I17" s="5">
        <v>1992</v>
      </c>
      <c r="J17" t="s">
        <v>86</v>
      </c>
      <c r="L17" s="14" t="s">
        <v>1182</v>
      </c>
      <c r="N17" s="4"/>
      <c r="O17" s="4"/>
      <c r="P17" s="4"/>
      <c r="Q17" s="4"/>
      <c r="R17" s="16"/>
      <c r="S17" s="16"/>
      <c r="T17" s="16"/>
      <c r="U17" s="5"/>
    </row>
    <row r="18" spans="1:21" ht="12.75">
      <c r="A18">
        <f t="shared" si="0"/>
        <v>7</v>
      </c>
      <c r="B18" t="s">
        <v>114</v>
      </c>
      <c r="C18" t="s">
        <v>115</v>
      </c>
      <c r="D18" s="4">
        <v>2</v>
      </c>
      <c r="E18" s="4">
        <v>37</v>
      </c>
      <c r="G18" s="4">
        <v>1</v>
      </c>
      <c r="H18" s="9">
        <f t="shared" si="2"/>
        <v>756</v>
      </c>
      <c r="I18" s="5">
        <v>1995</v>
      </c>
      <c r="K18" t="s">
        <v>94</v>
      </c>
      <c r="N18" s="4"/>
      <c r="O18" s="4"/>
      <c r="P18" s="4"/>
      <c r="Q18" s="4"/>
      <c r="R18" s="16"/>
      <c r="S18" s="16"/>
      <c r="T18" s="16"/>
      <c r="U18" s="5"/>
    </row>
    <row r="19" spans="1:21" ht="12.75">
      <c r="A19">
        <f t="shared" si="0"/>
        <v>8</v>
      </c>
      <c r="B19" t="s">
        <v>1040</v>
      </c>
      <c r="C19" t="s">
        <v>1041</v>
      </c>
      <c r="D19" s="4">
        <v>2</v>
      </c>
      <c r="E19" s="4">
        <v>33</v>
      </c>
      <c r="G19" s="4">
        <v>1</v>
      </c>
      <c r="H19" s="9">
        <f t="shared" si="2"/>
        <v>678</v>
      </c>
      <c r="I19" s="5">
        <v>1997</v>
      </c>
      <c r="N19" s="4"/>
      <c r="O19" s="4"/>
      <c r="P19" s="4"/>
      <c r="Q19" s="4"/>
      <c r="R19" s="16"/>
      <c r="S19" s="16"/>
      <c r="T19" s="16"/>
      <c r="U19" s="5"/>
    </row>
    <row r="20" spans="1:22" s="6" customFormat="1" ht="12.75">
      <c r="A20">
        <f t="shared" si="0"/>
        <v>9</v>
      </c>
      <c r="B20" t="s">
        <v>1277</v>
      </c>
      <c r="C20" t="s">
        <v>1278</v>
      </c>
      <c r="D20" s="4">
        <v>1</v>
      </c>
      <c r="E20" s="4">
        <v>14</v>
      </c>
      <c r="F20" s="4">
        <v>6</v>
      </c>
      <c r="G20" s="4"/>
      <c r="H20" s="9">
        <f t="shared" si="2"/>
        <v>640</v>
      </c>
      <c r="I20" s="5">
        <v>1958</v>
      </c>
      <c r="J20"/>
      <c r="K20" t="s">
        <v>95</v>
      </c>
      <c r="L20" s="14"/>
      <c r="M20"/>
      <c r="N20" s="4"/>
      <c r="O20" s="4"/>
      <c r="P20" s="4"/>
      <c r="Q20" s="4"/>
      <c r="R20" s="16"/>
      <c r="S20" s="16"/>
      <c r="T20" s="16"/>
      <c r="U20" s="5"/>
      <c r="V20"/>
    </row>
    <row r="21" spans="1:21" ht="12.75">
      <c r="A21">
        <f t="shared" si="0"/>
        <v>10</v>
      </c>
      <c r="B21" t="s">
        <v>589</v>
      </c>
      <c r="C21" t="s">
        <v>590</v>
      </c>
      <c r="D21" s="4">
        <v>2</v>
      </c>
      <c r="E21" s="4">
        <v>25</v>
      </c>
      <c r="G21" s="4">
        <v>4</v>
      </c>
      <c r="H21" s="9">
        <f t="shared" si="2"/>
        <v>625.5</v>
      </c>
      <c r="I21" s="5">
        <v>1997</v>
      </c>
      <c r="J21" t="s">
        <v>87</v>
      </c>
      <c r="N21" s="4"/>
      <c r="O21" s="4"/>
      <c r="P21" s="4"/>
      <c r="Q21" s="4"/>
      <c r="R21" s="16"/>
      <c r="S21" s="16"/>
      <c r="T21" s="16"/>
      <c r="U21" s="5"/>
    </row>
    <row r="22" spans="1:21" ht="12.75">
      <c r="A22">
        <f t="shared" si="0"/>
        <v>11</v>
      </c>
      <c r="B22" t="s">
        <v>1214</v>
      </c>
      <c r="C22" t="s">
        <v>1215</v>
      </c>
      <c r="D22" s="4">
        <v>1</v>
      </c>
      <c r="E22" s="4">
        <v>22</v>
      </c>
      <c r="F22" s="4">
        <v>3</v>
      </c>
      <c r="H22" s="9">
        <f t="shared" si="2"/>
        <v>620</v>
      </c>
      <c r="I22" s="5">
        <v>1956</v>
      </c>
      <c r="N22" s="4"/>
      <c r="O22" s="4"/>
      <c r="P22" s="4"/>
      <c r="Q22" s="4"/>
      <c r="R22" s="16"/>
      <c r="S22" s="16"/>
      <c r="T22" s="16"/>
      <c r="U22" s="5"/>
    </row>
    <row r="23" spans="1:21" ht="12.75">
      <c r="A23">
        <f t="shared" si="0"/>
        <v>12</v>
      </c>
      <c r="B23" t="s">
        <v>1013</v>
      </c>
      <c r="C23" t="s">
        <v>1014</v>
      </c>
      <c r="D23" s="4">
        <v>1</v>
      </c>
      <c r="E23" s="4">
        <v>15</v>
      </c>
      <c r="F23" s="4">
        <v>5</v>
      </c>
      <c r="H23" s="9">
        <f t="shared" si="2"/>
        <v>600</v>
      </c>
      <c r="I23" s="5">
        <v>1968</v>
      </c>
      <c r="N23" s="4"/>
      <c r="O23" s="4"/>
      <c r="P23" s="4"/>
      <c r="Q23" s="4"/>
      <c r="R23" s="16"/>
      <c r="S23" s="16"/>
      <c r="T23" s="16"/>
      <c r="U23" s="5"/>
    </row>
    <row r="24" spans="1:22" ht="12.75">
      <c r="A24">
        <f t="shared" si="0"/>
        <v>13</v>
      </c>
      <c r="B24" t="s">
        <v>82</v>
      </c>
      <c r="C24" t="s">
        <v>1285</v>
      </c>
      <c r="D24" s="4">
        <v>1</v>
      </c>
      <c r="E24" s="4">
        <v>12</v>
      </c>
      <c r="F24" s="4">
        <v>6</v>
      </c>
      <c r="H24" s="9">
        <f t="shared" si="2"/>
        <v>600</v>
      </c>
      <c r="I24" s="5">
        <v>1969</v>
      </c>
      <c r="M24" s="6"/>
      <c r="N24" s="7"/>
      <c r="O24" s="7"/>
      <c r="P24" s="7"/>
      <c r="Q24" s="7"/>
      <c r="R24" s="16"/>
      <c r="S24" s="16"/>
      <c r="T24" s="16"/>
      <c r="U24" s="8"/>
      <c r="V24" s="6"/>
    </row>
    <row r="25" spans="1:22" ht="12.75">
      <c r="A25">
        <f t="shared" si="0"/>
        <v>14</v>
      </c>
      <c r="B25" t="s">
        <v>619</v>
      </c>
      <c r="C25" t="s">
        <v>291</v>
      </c>
      <c r="D25" s="4">
        <v>1</v>
      </c>
      <c r="E25" s="4">
        <v>23</v>
      </c>
      <c r="F25" s="4">
        <v>2</v>
      </c>
      <c r="H25" s="9">
        <f t="shared" si="2"/>
        <v>580</v>
      </c>
      <c r="I25" s="5">
        <v>1994</v>
      </c>
      <c r="M25" s="14"/>
      <c r="N25" s="15"/>
      <c r="O25" s="15"/>
      <c r="P25" s="15"/>
      <c r="Q25" s="15"/>
      <c r="R25" s="16"/>
      <c r="S25" s="16"/>
      <c r="T25" s="16"/>
      <c r="U25" s="17"/>
      <c r="V25" s="14"/>
    </row>
    <row r="26" spans="1:21" ht="12.75">
      <c r="A26">
        <f>A25+1</f>
        <v>15</v>
      </c>
      <c r="B26" s="14" t="s">
        <v>1262</v>
      </c>
      <c r="C26" s="14" t="s">
        <v>1263</v>
      </c>
      <c r="D26" s="15">
        <v>1</v>
      </c>
      <c r="E26" s="15">
        <v>16</v>
      </c>
      <c r="F26" s="15">
        <v>4</v>
      </c>
      <c r="G26" s="15"/>
      <c r="H26" s="16">
        <f t="shared" si="2"/>
        <v>560</v>
      </c>
      <c r="I26" s="17">
        <v>1954</v>
      </c>
      <c r="J26" s="14"/>
      <c r="K26" s="14"/>
      <c r="N26" s="4"/>
      <c r="O26" s="4"/>
      <c r="P26" s="4"/>
      <c r="Q26" s="4"/>
      <c r="R26" s="16"/>
      <c r="S26" s="16"/>
      <c r="T26" s="16"/>
      <c r="U26" s="5"/>
    </row>
    <row r="27" spans="1:21" ht="12.75">
      <c r="A27">
        <f t="shared" si="0"/>
        <v>16</v>
      </c>
      <c r="B27" t="s">
        <v>1032</v>
      </c>
      <c r="C27" t="s">
        <v>1033</v>
      </c>
      <c r="D27" s="4">
        <v>1</v>
      </c>
      <c r="E27" s="4">
        <v>13</v>
      </c>
      <c r="F27" s="4">
        <v>5</v>
      </c>
      <c r="H27" s="9">
        <f t="shared" si="2"/>
        <v>560</v>
      </c>
      <c r="I27" s="5">
        <v>1958</v>
      </c>
      <c r="L27" s="14" t="s">
        <v>1178</v>
      </c>
      <c r="N27" s="4"/>
      <c r="O27" s="4"/>
      <c r="P27" s="4"/>
      <c r="Q27" s="4"/>
      <c r="R27" s="16"/>
      <c r="S27" s="16"/>
      <c r="T27" s="16"/>
      <c r="U27" s="5"/>
    </row>
    <row r="28" spans="1:21" ht="12.75">
      <c r="A28">
        <f t="shared" si="0"/>
        <v>17</v>
      </c>
      <c r="B28" t="s">
        <v>1279</v>
      </c>
      <c r="C28" t="s">
        <v>1280</v>
      </c>
      <c r="D28" s="4">
        <v>2</v>
      </c>
      <c r="E28" s="4">
        <v>23</v>
      </c>
      <c r="G28" s="4">
        <v>3</v>
      </c>
      <c r="H28" s="9">
        <f t="shared" si="2"/>
        <v>552</v>
      </c>
      <c r="I28" s="5">
        <v>1992</v>
      </c>
      <c r="K28" t="s">
        <v>81</v>
      </c>
      <c r="N28" s="4"/>
      <c r="O28" s="4"/>
      <c r="P28" s="4"/>
      <c r="Q28" s="4"/>
      <c r="R28" s="16"/>
      <c r="S28" s="16"/>
      <c r="T28" s="16"/>
      <c r="U28" s="5"/>
    </row>
    <row r="29" spans="1:21" ht="12.75">
      <c r="A29">
        <f t="shared" si="0"/>
        <v>18</v>
      </c>
      <c r="B29" t="s">
        <v>1233</v>
      </c>
      <c r="C29" t="s">
        <v>1234</v>
      </c>
      <c r="D29" s="4">
        <v>1</v>
      </c>
      <c r="E29" s="4">
        <v>18</v>
      </c>
      <c r="F29" s="4">
        <v>3</v>
      </c>
      <c r="H29" s="9">
        <f t="shared" si="2"/>
        <v>540</v>
      </c>
      <c r="I29" s="5">
        <v>1958</v>
      </c>
      <c r="L29" s="14" t="s">
        <v>102</v>
      </c>
      <c r="N29" s="4"/>
      <c r="O29" s="4"/>
      <c r="P29" s="4"/>
      <c r="Q29" s="4"/>
      <c r="R29" s="16"/>
      <c r="S29" s="16"/>
      <c r="T29" s="16"/>
      <c r="U29" s="5"/>
    </row>
    <row r="30" spans="1:21" ht="12.75">
      <c r="A30">
        <f t="shared" si="0"/>
        <v>19</v>
      </c>
      <c r="B30" t="s">
        <v>1268</v>
      </c>
      <c r="C30" t="s">
        <v>1269</v>
      </c>
      <c r="D30" s="4">
        <v>1</v>
      </c>
      <c r="E30" s="4">
        <v>18</v>
      </c>
      <c r="F30" s="4">
        <v>3</v>
      </c>
      <c r="H30" s="9">
        <f t="shared" si="2"/>
        <v>540</v>
      </c>
      <c r="I30" s="5">
        <v>1976</v>
      </c>
      <c r="J30" t="s">
        <v>88</v>
      </c>
      <c r="N30" s="4"/>
      <c r="O30" s="4"/>
      <c r="P30" s="4"/>
      <c r="Q30" s="4"/>
      <c r="R30" s="16"/>
      <c r="S30" s="16"/>
      <c r="T30" s="16"/>
      <c r="U30" s="5"/>
    </row>
    <row r="31" spans="1:21" ht="12.75">
      <c r="A31">
        <f t="shared" si="0"/>
        <v>20</v>
      </c>
      <c r="B31" t="s">
        <v>316</v>
      </c>
      <c r="C31" t="s">
        <v>317</v>
      </c>
      <c r="D31" s="4">
        <v>1</v>
      </c>
      <c r="E31" s="4">
        <v>15</v>
      </c>
      <c r="F31" s="4">
        <v>4</v>
      </c>
      <c r="H31" s="9">
        <f t="shared" si="2"/>
        <v>540</v>
      </c>
      <c r="I31" s="5">
        <v>1980</v>
      </c>
      <c r="J31" t="s">
        <v>89</v>
      </c>
      <c r="K31" t="s">
        <v>81</v>
      </c>
      <c r="N31" s="4"/>
      <c r="O31" s="4"/>
      <c r="P31" s="4"/>
      <c r="Q31" s="4"/>
      <c r="R31" s="16"/>
      <c r="S31" s="16"/>
      <c r="T31" s="16"/>
      <c r="U31" s="5"/>
    </row>
    <row r="32" spans="1:21" ht="12.75">
      <c r="A32">
        <f t="shared" si="0"/>
        <v>21</v>
      </c>
      <c r="B32" t="s">
        <v>1004</v>
      </c>
      <c r="C32" t="s">
        <v>1078</v>
      </c>
      <c r="D32" s="4">
        <v>1</v>
      </c>
      <c r="E32" s="4">
        <v>15</v>
      </c>
      <c r="F32" s="4">
        <v>4</v>
      </c>
      <c r="H32" s="9">
        <f t="shared" si="2"/>
        <v>540</v>
      </c>
      <c r="I32" s="5">
        <v>1990</v>
      </c>
      <c r="J32" t="s">
        <v>90</v>
      </c>
      <c r="L32" s="14" t="s">
        <v>1173</v>
      </c>
      <c r="N32" s="4"/>
      <c r="O32" s="4"/>
      <c r="P32" s="4"/>
      <c r="Q32" s="4"/>
      <c r="R32" s="16"/>
      <c r="S32" s="16"/>
      <c r="T32" s="16"/>
      <c r="U32" s="5"/>
    </row>
    <row r="33" spans="1:21" ht="12.75">
      <c r="A33">
        <f t="shared" si="0"/>
        <v>22</v>
      </c>
      <c r="B33" t="s">
        <v>716</v>
      </c>
      <c r="C33" t="s">
        <v>717</v>
      </c>
      <c r="D33" s="4">
        <v>5</v>
      </c>
      <c r="E33" s="4">
        <v>30</v>
      </c>
      <c r="H33" s="9">
        <f t="shared" si="2"/>
        <v>540</v>
      </c>
      <c r="I33" s="5">
        <v>1994</v>
      </c>
      <c r="J33" t="s">
        <v>91</v>
      </c>
      <c r="K33" t="s">
        <v>94</v>
      </c>
      <c r="N33" s="4"/>
      <c r="O33" s="4"/>
      <c r="P33" s="4"/>
      <c r="Q33" s="4"/>
      <c r="R33" s="16"/>
      <c r="S33" s="16"/>
      <c r="T33" s="16"/>
      <c r="U33" s="5"/>
    </row>
    <row r="34" spans="1:21" ht="12.75">
      <c r="A34">
        <f t="shared" si="0"/>
        <v>23</v>
      </c>
      <c r="B34" t="s">
        <v>171</v>
      </c>
      <c r="C34" t="s">
        <v>172</v>
      </c>
      <c r="D34" s="4">
        <v>4</v>
      </c>
      <c r="E34" s="4">
        <v>29</v>
      </c>
      <c r="H34" s="9">
        <f t="shared" si="2"/>
        <v>536.5</v>
      </c>
      <c r="I34" s="5">
        <v>1995</v>
      </c>
      <c r="L34" s="14" t="s">
        <v>1172</v>
      </c>
      <c r="N34" s="4"/>
      <c r="O34" s="4"/>
      <c r="P34" s="4"/>
      <c r="Q34" s="4"/>
      <c r="R34" s="16"/>
      <c r="S34" s="16"/>
      <c r="T34" s="16"/>
      <c r="U34" s="5"/>
    </row>
    <row r="35" spans="1:22" ht="12.75">
      <c r="A35">
        <f t="shared" si="0"/>
        <v>24</v>
      </c>
      <c r="B35" t="s">
        <v>168</v>
      </c>
      <c r="C35" t="s">
        <v>169</v>
      </c>
      <c r="D35" s="4">
        <v>16</v>
      </c>
      <c r="E35" s="4">
        <v>42</v>
      </c>
      <c r="H35" s="9">
        <f t="shared" si="1"/>
        <v>525</v>
      </c>
      <c r="I35" s="5">
        <v>1997</v>
      </c>
      <c r="M35" s="14"/>
      <c r="N35" s="15"/>
      <c r="O35" s="15"/>
      <c r="P35" s="15"/>
      <c r="Q35" s="15"/>
      <c r="R35" s="16"/>
      <c r="S35" s="16"/>
      <c r="T35" s="16"/>
      <c r="U35" s="17"/>
      <c r="V35" s="14"/>
    </row>
    <row r="36" spans="1:21" ht="12.75">
      <c r="A36">
        <f t="shared" si="0"/>
        <v>25</v>
      </c>
      <c r="B36" t="s">
        <v>994</v>
      </c>
      <c r="C36" t="s">
        <v>995</v>
      </c>
      <c r="D36" s="22" t="s">
        <v>996</v>
      </c>
      <c r="E36" s="4" t="s">
        <v>997</v>
      </c>
      <c r="H36" s="9">
        <f>0.5*(30*30+21*7)</f>
        <v>523.5</v>
      </c>
      <c r="I36" s="20" t="s">
        <v>998</v>
      </c>
      <c r="N36" s="4"/>
      <c r="O36" s="4"/>
      <c r="P36" s="4"/>
      <c r="Q36" s="4"/>
      <c r="R36" s="16"/>
      <c r="S36" s="16"/>
      <c r="T36" s="16"/>
      <c r="U36" s="5"/>
    </row>
    <row r="37" spans="1:21" ht="12.75">
      <c r="A37">
        <f t="shared" si="0"/>
        <v>26</v>
      </c>
      <c r="B37" t="s">
        <v>1124</v>
      </c>
      <c r="C37" t="s">
        <v>313</v>
      </c>
      <c r="D37" s="4">
        <v>5</v>
      </c>
      <c r="E37" s="4">
        <v>29</v>
      </c>
      <c r="H37" s="9">
        <f>0.5*(41-$D37)*($E37-$F37-$G37)+80*$F37+54*$G37</f>
        <v>522</v>
      </c>
      <c r="I37" s="5">
        <v>1997</v>
      </c>
      <c r="N37" s="4"/>
      <c r="O37" s="4"/>
      <c r="P37" s="4"/>
      <c r="Q37" s="4"/>
      <c r="R37" s="16"/>
      <c r="S37" s="16"/>
      <c r="T37" s="16"/>
      <c r="U37" s="5"/>
    </row>
    <row r="38" spans="1:21" ht="12.75">
      <c r="A38">
        <f t="shared" si="0"/>
        <v>27</v>
      </c>
      <c r="B38" t="s">
        <v>343</v>
      </c>
      <c r="C38" t="s">
        <v>344</v>
      </c>
      <c r="D38" s="4">
        <v>1</v>
      </c>
      <c r="E38" s="4">
        <v>14</v>
      </c>
      <c r="F38" s="4">
        <v>4</v>
      </c>
      <c r="H38" s="9">
        <f>0.5*(41-$D38)*($E38-$F38-$G38)+80*$F38+54*$G38</f>
        <v>520</v>
      </c>
      <c r="I38" s="5">
        <v>1958</v>
      </c>
      <c r="N38" s="4"/>
      <c r="O38" s="4"/>
      <c r="P38" s="4"/>
      <c r="Q38" s="4"/>
      <c r="R38" s="16"/>
      <c r="S38" s="16"/>
      <c r="T38" s="16"/>
      <c r="U38" s="5"/>
    </row>
    <row r="39" spans="1:21" ht="12.75">
      <c r="A39">
        <f t="shared" si="0"/>
        <v>28</v>
      </c>
      <c r="B39" t="s">
        <v>786</v>
      </c>
      <c r="C39" t="s">
        <v>787</v>
      </c>
      <c r="D39" s="4">
        <v>1</v>
      </c>
      <c r="E39" s="4">
        <v>17</v>
      </c>
      <c r="F39" s="4">
        <v>3</v>
      </c>
      <c r="H39" s="9">
        <f>0.5*(41-$D39)*($E39-$F39-$G39)+80*$F39+54*$G39</f>
        <v>520</v>
      </c>
      <c r="I39" s="5">
        <v>1992</v>
      </c>
      <c r="J39" t="s">
        <v>96</v>
      </c>
      <c r="K39" t="s">
        <v>94</v>
      </c>
      <c r="N39" s="4"/>
      <c r="O39" s="4"/>
      <c r="P39" s="4"/>
      <c r="Q39" s="4"/>
      <c r="R39" s="16"/>
      <c r="S39" s="16"/>
      <c r="T39" s="16"/>
      <c r="U39" s="5"/>
    </row>
    <row r="40" spans="1:21" ht="12.75">
      <c r="A40">
        <f t="shared" si="0"/>
        <v>29</v>
      </c>
      <c r="B40" t="s">
        <v>1050</v>
      </c>
      <c r="C40" t="s">
        <v>1051</v>
      </c>
      <c r="D40" s="4">
        <v>1</v>
      </c>
      <c r="E40" s="4">
        <v>22</v>
      </c>
      <c r="F40" s="4">
        <v>1</v>
      </c>
      <c r="H40" s="9">
        <f t="shared" si="1"/>
        <v>500</v>
      </c>
      <c r="I40" s="5">
        <v>1976</v>
      </c>
      <c r="L40" s="14" t="s">
        <v>1174</v>
      </c>
      <c r="N40" s="4"/>
      <c r="O40" s="4"/>
      <c r="P40" s="4"/>
      <c r="Q40" s="4"/>
      <c r="R40" s="16"/>
      <c r="S40" s="16"/>
      <c r="T40" s="16"/>
      <c r="U40" s="5"/>
    </row>
    <row r="41" spans="1:22" ht="12.75">
      <c r="A41">
        <f t="shared" si="0"/>
        <v>30</v>
      </c>
      <c r="B41" t="s">
        <v>1237</v>
      </c>
      <c r="C41" t="s">
        <v>1238</v>
      </c>
      <c r="D41" s="4">
        <v>11</v>
      </c>
      <c r="E41" s="4">
        <v>33</v>
      </c>
      <c r="H41" s="9">
        <f t="shared" si="1"/>
        <v>495</v>
      </c>
      <c r="I41" s="5">
        <v>1997</v>
      </c>
      <c r="M41" s="14"/>
      <c r="N41" s="15"/>
      <c r="O41" s="15"/>
      <c r="P41" s="15"/>
      <c r="Q41" s="15"/>
      <c r="R41" s="16"/>
      <c r="S41" s="16"/>
      <c r="T41" s="16"/>
      <c r="U41" s="17"/>
      <c r="V41" s="14"/>
    </row>
    <row r="42" spans="1:22" ht="12.75">
      <c r="A42">
        <f t="shared" si="0"/>
        <v>31</v>
      </c>
      <c r="B42" t="s">
        <v>987</v>
      </c>
      <c r="C42" t="s">
        <v>974</v>
      </c>
      <c r="D42" s="21" t="s">
        <v>977</v>
      </c>
      <c r="E42" s="4" t="s">
        <v>976</v>
      </c>
      <c r="H42" s="9">
        <f>0.5*(38*19+30*8)</f>
        <v>481</v>
      </c>
      <c r="I42" s="20" t="s">
        <v>975</v>
      </c>
      <c r="K42" t="s">
        <v>814</v>
      </c>
      <c r="M42" s="14"/>
      <c r="N42" s="15"/>
      <c r="O42" s="15"/>
      <c r="P42" s="15"/>
      <c r="Q42" s="15"/>
      <c r="R42" s="16"/>
      <c r="S42" s="16"/>
      <c r="T42" s="16"/>
      <c r="U42" s="17"/>
      <c r="V42" s="14"/>
    </row>
    <row r="43" spans="1:21" ht="12.75">
      <c r="A43">
        <f t="shared" si="0"/>
        <v>32</v>
      </c>
      <c r="B43" t="s">
        <v>821</v>
      </c>
      <c r="C43" t="s">
        <v>822</v>
      </c>
      <c r="D43" s="4">
        <v>1</v>
      </c>
      <c r="E43" s="4">
        <v>12</v>
      </c>
      <c r="F43" s="4">
        <v>4</v>
      </c>
      <c r="H43" s="9">
        <f t="shared" si="1"/>
        <v>480</v>
      </c>
      <c r="I43" s="5">
        <v>1963</v>
      </c>
      <c r="N43" s="4"/>
      <c r="O43" s="4"/>
      <c r="P43" s="4"/>
      <c r="Q43" s="4"/>
      <c r="R43" s="16"/>
      <c r="S43" s="16"/>
      <c r="T43" s="16"/>
      <c r="U43" s="5"/>
    </row>
    <row r="44" spans="1:21" ht="12.75">
      <c r="A44">
        <f t="shared" si="0"/>
        <v>33</v>
      </c>
      <c r="B44" t="s">
        <v>896</v>
      </c>
      <c r="C44" t="s">
        <v>897</v>
      </c>
      <c r="D44" s="4">
        <v>1</v>
      </c>
      <c r="E44" s="4">
        <v>15</v>
      </c>
      <c r="F44" s="4">
        <v>3</v>
      </c>
      <c r="H44" s="9">
        <f t="shared" si="1"/>
        <v>480</v>
      </c>
      <c r="I44" s="5">
        <v>1974</v>
      </c>
      <c r="J44" t="s">
        <v>97</v>
      </c>
      <c r="L44" s="14" t="s">
        <v>813</v>
      </c>
      <c r="N44" s="4"/>
      <c r="O44" s="4"/>
      <c r="P44" s="4"/>
      <c r="Q44" s="4"/>
      <c r="R44" s="16"/>
      <c r="S44" s="16"/>
      <c r="T44" s="16"/>
      <c r="U44" s="5"/>
    </row>
    <row r="45" spans="1:21" ht="12.75">
      <c r="A45">
        <f t="shared" si="0"/>
        <v>34</v>
      </c>
      <c r="B45" t="s">
        <v>880</v>
      </c>
      <c r="C45" t="s">
        <v>881</v>
      </c>
      <c r="D45" s="4">
        <v>3</v>
      </c>
      <c r="E45" s="4">
        <v>25</v>
      </c>
      <c r="H45" s="9">
        <f t="shared" si="1"/>
        <v>475</v>
      </c>
      <c r="I45" s="5">
        <v>1992</v>
      </c>
      <c r="J45" t="s">
        <v>98</v>
      </c>
      <c r="L45" s="14" t="s">
        <v>1172</v>
      </c>
      <c r="N45" s="4"/>
      <c r="O45" s="4"/>
      <c r="P45" s="4"/>
      <c r="Q45" s="4"/>
      <c r="R45" s="16"/>
      <c r="S45" s="16"/>
      <c r="T45" s="16"/>
      <c r="U45" s="5"/>
    </row>
    <row r="46" spans="1:21" ht="12.75">
      <c r="A46">
        <f t="shared" si="0"/>
        <v>35</v>
      </c>
      <c r="B46" t="s">
        <v>762</v>
      </c>
      <c r="C46" t="s">
        <v>763</v>
      </c>
      <c r="D46" s="4">
        <v>2</v>
      </c>
      <c r="E46" s="4">
        <v>17</v>
      </c>
      <c r="G46" s="4">
        <v>4</v>
      </c>
      <c r="H46" s="9">
        <f t="shared" si="1"/>
        <v>469.5</v>
      </c>
      <c r="I46" s="5">
        <v>1956</v>
      </c>
      <c r="L46" s="14" t="s">
        <v>102</v>
      </c>
      <c r="N46" s="4"/>
      <c r="O46" s="4"/>
      <c r="P46" s="4"/>
      <c r="Q46" s="4"/>
      <c r="R46" s="16"/>
      <c r="S46" s="16"/>
      <c r="T46" s="16"/>
      <c r="U46" s="5"/>
    </row>
    <row r="47" spans="1:21" ht="12.75">
      <c r="A47">
        <f t="shared" si="0"/>
        <v>36</v>
      </c>
      <c r="B47" t="s">
        <v>708</v>
      </c>
      <c r="C47" t="s">
        <v>709</v>
      </c>
      <c r="D47" s="4">
        <v>5</v>
      </c>
      <c r="E47" s="4">
        <v>26</v>
      </c>
      <c r="H47" s="9">
        <f t="shared" si="1"/>
        <v>468</v>
      </c>
      <c r="I47" s="5">
        <v>1995</v>
      </c>
      <c r="N47" s="4"/>
      <c r="O47" s="4"/>
      <c r="P47" s="4"/>
      <c r="Q47" s="4"/>
      <c r="R47" s="16"/>
      <c r="S47" s="16"/>
      <c r="T47" s="16"/>
      <c r="U47" s="5"/>
    </row>
    <row r="48" spans="1:21" ht="12.75">
      <c r="A48">
        <f t="shared" si="0"/>
        <v>37</v>
      </c>
      <c r="B48" t="s">
        <v>539</v>
      </c>
      <c r="C48" s="1" t="s">
        <v>540</v>
      </c>
      <c r="D48" s="4">
        <v>4</v>
      </c>
      <c r="E48" s="4">
        <v>25</v>
      </c>
      <c r="H48" s="9">
        <f t="shared" si="1"/>
        <v>462.5</v>
      </c>
      <c r="I48" s="5">
        <v>1996</v>
      </c>
      <c r="N48" s="4"/>
      <c r="O48" s="4"/>
      <c r="P48" s="4"/>
      <c r="Q48" s="4"/>
      <c r="R48" s="16"/>
      <c r="S48" s="16"/>
      <c r="T48" s="16"/>
      <c r="U48" s="5"/>
    </row>
    <row r="49" spans="1:22" ht="12.75">
      <c r="A49">
        <f t="shared" si="0"/>
        <v>38</v>
      </c>
      <c r="B49" t="s">
        <v>659</v>
      </c>
      <c r="C49" t="s">
        <v>660</v>
      </c>
      <c r="D49" s="4">
        <v>1</v>
      </c>
      <c r="E49" s="4">
        <v>20</v>
      </c>
      <c r="F49" s="4">
        <v>1</v>
      </c>
      <c r="H49" s="9">
        <f t="shared" si="1"/>
        <v>460</v>
      </c>
      <c r="I49" s="5">
        <v>1979</v>
      </c>
      <c r="J49" t="s">
        <v>99</v>
      </c>
      <c r="K49" t="s">
        <v>94</v>
      </c>
      <c r="M49" s="14"/>
      <c r="N49" s="15"/>
      <c r="O49" s="15"/>
      <c r="P49" s="15"/>
      <c r="Q49" s="15"/>
      <c r="R49" s="16"/>
      <c r="S49" s="16"/>
      <c r="T49" s="16"/>
      <c r="U49" s="17"/>
      <c r="V49" s="14"/>
    </row>
    <row r="50" spans="1:22" ht="12.75">
      <c r="A50">
        <f t="shared" si="0"/>
        <v>39</v>
      </c>
      <c r="B50" t="s">
        <v>844</v>
      </c>
      <c r="C50" t="s">
        <v>845</v>
      </c>
      <c r="D50" s="4">
        <v>5</v>
      </c>
      <c r="E50" s="4">
        <v>25</v>
      </c>
      <c r="H50" s="9">
        <f t="shared" si="1"/>
        <v>450</v>
      </c>
      <c r="I50" s="5">
        <v>1995</v>
      </c>
      <c r="K50" t="s">
        <v>81</v>
      </c>
      <c r="M50" s="6"/>
      <c r="N50" s="7"/>
      <c r="O50" s="7"/>
      <c r="P50" s="7"/>
      <c r="Q50" s="7"/>
      <c r="R50" s="16"/>
      <c r="S50" s="16"/>
      <c r="T50" s="16"/>
      <c r="U50" s="8"/>
      <c r="V50" s="6"/>
    </row>
    <row r="51" spans="1:21" ht="12.75">
      <c r="A51">
        <f t="shared" si="0"/>
        <v>40</v>
      </c>
      <c r="B51" t="s">
        <v>1239</v>
      </c>
      <c r="C51" t="s">
        <v>1240</v>
      </c>
      <c r="D51" s="4">
        <v>5</v>
      </c>
      <c r="E51" s="4">
        <v>25</v>
      </c>
      <c r="H51" s="9">
        <f t="shared" si="1"/>
        <v>450</v>
      </c>
      <c r="I51" s="5">
        <v>1998</v>
      </c>
      <c r="K51" t="s">
        <v>94</v>
      </c>
      <c r="N51" s="4"/>
      <c r="O51" s="4"/>
      <c r="P51" s="4"/>
      <c r="Q51" s="4"/>
      <c r="R51" s="16"/>
      <c r="S51" s="16"/>
      <c r="T51" s="16"/>
      <c r="U51" s="5"/>
    </row>
    <row r="52" spans="1:22" ht="12.75">
      <c r="A52">
        <f t="shared" si="0"/>
        <v>41</v>
      </c>
      <c r="B52" t="s">
        <v>496</v>
      </c>
      <c r="C52" t="s">
        <v>497</v>
      </c>
      <c r="D52" s="4">
        <v>2</v>
      </c>
      <c r="E52" s="4">
        <v>21</v>
      </c>
      <c r="G52" s="4">
        <v>1</v>
      </c>
      <c r="H52" s="9">
        <f t="shared" si="1"/>
        <v>444</v>
      </c>
      <c r="I52" s="5">
        <v>1995</v>
      </c>
      <c r="M52" s="14"/>
      <c r="N52" s="15"/>
      <c r="O52" s="15"/>
      <c r="P52" s="15"/>
      <c r="Q52" s="15"/>
      <c r="R52" s="16"/>
      <c r="S52" s="16"/>
      <c r="T52" s="16"/>
      <c r="U52" s="17"/>
      <c r="V52" s="14"/>
    </row>
    <row r="53" spans="1:21" ht="12.75">
      <c r="A53">
        <f t="shared" si="0"/>
        <v>42</v>
      </c>
      <c r="B53" t="s">
        <v>936</v>
      </c>
      <c r="C53" t="s">
        <v>937</v>
      </c>
      <c r="D53" s="4">
        <v>1</v>
      </c>
      <c r="E53" s="4">
        <v>13</v>
      </c>
      <c r="F53" s="4">
        <v>3</v>
      </c>
      <c r="H53" s="9">
        <f t="shared" si="1"/>
        <v>440</v>
      </c>
      <c r="I53" s="5">
        <v>1962</v>
      </c>
      <c r="K53" t="s">
        <v>94</v>
      </c>
      <c r="N53" s="4"/>
      <c r="O53" s="4"/>
      <c r="P53" s="4"/>
      <c r="Q53" s="4"/>
      <c r="R53" s="16"/>
      <c r="S53" s="16"/>
      <c r="T53" s="16"/>
      <c r="U53" s="5"/>
    </row>
    <row r="54" spans="1:21" ht="12.75">
      <c r="A54">
        <f t="shared" si="0"/>
        <v>43</v>
      </c>
      <c r="B54" t="s">
        <v>1064</v>
      </c>
      <c r="C54" t="s">
        <v>1065</v>
      </c>
      <c r="D54" s="4">
        <v>1</v>
      </c>
      <c r="E54" s="4">
        <v>13</v>
      </c>
      <c r="F54" s="4">
        <v>3</v>
      </c>
      <c r="H54" s="9">
        <f t="shared" si="1"/>
        <v>440</v>
      </c>
      <c r="I54" s="5">
        <v>1966</v>
      </c>
      <c r="N54" s="4"/>
      <c r="O54" s="4"/>
      <c r="P54" s="4"/>
      <c r="Q54" s="4"/>
      <c r="R54" s="16"/>
      <c r="S54" s="16"/>
      <c r="T54" s="16"/>
      <c r="U54" s="5"/>
    </row>
    <row r="55" spans="1:21" ht="12.75">
      <c r="A55">
        <f t="shared" si="0"/>
        <v>44</v>
      </c>
      <c r="B55" t="s">
        <v>864</v>
      </c>
      <c r="C55" t="s">
        <v>865</v>
      </c>
      <c r="D55" s="4">
        <v>1</v>
      </c>
      <c r="E55" s="4">
        <v>16</v>
      </c>
      <c r="F55" s="4">
        <v>2</v>
      </c>
      <c r="H55" s="9">
        <f t="shared" si="1"/>
        <v>440</v>
      </c>
      <c r="I55" s="5">
        <v>1992</v>
      </c>
      <c r="J55" t="s">
        <v>100</v>
      </c>
      <c r="L55" s="14" t="s">
        <v>1176</v>
      </c>
      <c r="N55" s="4"/>
      <c r="O55" s="4"/>
      <c r="P55" s="4"/>
      <c r="Q55" s="4"/>
      <c r="R55" s="16"/>
      <c r="S55" s="16"/>
      <c r="T55" s="16"/>
      <c r="U55" s="5"/>
    </row>
    <row r="56" spans="1:21" ht="12.75">
      <c r="A56">
        <f t="shared" si="0"/>
        <v>45</v>
      </c>
      <c r="B56" t="s">
        <v>702</v>
      </c>
      <c r="C56" t="s">
        <v>703</v>
      </c>
      <c r="D56" s="4">
        <v>2</v>
      </c>
      <c r="E56" s="4">
        <v>19</v>
      </c>
      <c r="G56" s="4">
        <v>2</v>
      </c>
      <c r="H56" s="9">
        <f t="shared" si="1"/>
        <v>439.5</v>
      </c>
      <c r="I56" s="5">
        <v>1958</v>
      </c>
      <c r="L56" s="14" t="s">
        <v>1179</v>
      </c>
      <c r="N56" s="4"/>
      <c r="O56" s="4"/>
      <c r="P56" s="4"/>
      <c r="Q56" s="4"/>
      <c r="R56" s="16"/>
      <c r="S56" s="16"/>
      <c r="T56" s="16"/>
      <c r="U56" s="5"/>
    </row>
    <row r="57" spans="1:21" ht="12.75">
      <c r="A57">
        <f t="shared" si="0"/>
        <v>46</v>
      </c>
      <c r="B57" t="s">
        <v>674</v>
      </c>
      <c r="C57" t="s">
        <v>1125</v>
      </c>
      <c r="D57" s="4">
        <v>6</v>
      </c>
      <c r="E57" s="4">
        <v>25</v>
      </c>
      <c r="H57" s="9">
        <f t="shared" si="1"/>
        <v>437.5</v>
      </c>
      <c r="I57" s="5">
        <v>1997</v>
      </c>
      <c r="J57" t="s">
        <v>101</v>
      </c>
      <c r="N57" s="4"/>
      <c r="O57" s="4"/>
      <c r="P57" s="4"/>
      <c r="Q57" s="4"/>
      <c r="R57" s="16"/>
      <c r="S57" s="16"/>
      <c r="T57" s="16"/>
      <c r="U57" s="5"/>
    </row>
    <row r="58" spans="1:21" ht="12.75">
      <c r="A58">
        <f t="shared" si="0"/>
        <v>47</v>
      </c>
      <c r="B58" t="s">
        <v>533</v>
      </c>
      <c r="C58" s="1" t="s">
        <v>534</v>
      </c>
      <c r="D58" s="4">
        <v>12</v>
      </c>
      <c r="E58" s="4">
        <v>30</v>
      </c>
      <c r="H58" s="9">
        <f t="shared" si="1"/>
        <v>435</v>
      </c>
      <c r="I58" s="5">
        <v>1996</v>
      </c>
      <c r="N58" s="4"/>
      <c r="O58" s="4"/>
      <c r="P58" s="4"/>
      <c r="Q58" s="4"/>
      <c r="R58" s="16"/>
      <c r="S58" s="16"/>
      <c r="T58" s="16"/>
      <c r="U58" s="5"/>
    </row>
    <row r="59" spans="1:21" ht="12.75">
      <c r="A59">
        <f t="shared" si="0"/>
        <v>48</v>
      </c>
      <c r="B59" s="14" t="s">
        <v>731</v>
      </c>
      <c r="C59" s="14" t="s">
        <v>732</v>
      </c>
      <c r="D59" s="15">
        <v>15</v>
      </c>
      <c r="E59" s="15">
        <v>33</v>
      </c>
      <c r="F59" s="15"/>
      <c r="G59" s="15"/>
      <c r="H59" s="16">
        <f t="shared" si="1"/>
        <v>429</v>
      </c>
      <c r="I59" s="17">
        <v>1996</v>
      </c>
      <c r="J59" s="14"/>
      <c r="N59" s="4"/>
      <c r="O59" s="4"/>
      <c r="P59" s="4"/>
      <c r="Q59" s="4"/>
      <c r="R59" s="16"/>
      <c r="S59" s="16"/>
      <c r="T59" s="16"/>
      <c r="U59" s="5"/>
    </row>
    <row r="60" spans="1:22" ht="12.75">
      <c r="A60">
        <f t="shared" si="0"/>
        <v>49</v>
      </c>
      <c r="B60" t="s">
        <v>1196</v>
      </c>
      <c r="C60" t="s">
        <v>1197</v>
      </c>
      <c r="D60" s="4">
        <v>4</v>
      </c>
      <c r="E60" s="4">
        <v>23</v>
      </c>
      <c r="H60" s="9">
        <f t="shared" si="1"/>
        <v>425.5</v>
      </c>
      <c r="I60" s="5">
        <v>1997</v>
      </c>
      <c r="K60" t="s">
        <v>4</v>
      </c>
      <c r="M60" s="14"/>
      <c r="N60" s="15"/>
      <c r="O60" s="15"/>
      <c r="P60" s="15"/>
      <c r="Q60" s="15"/>
      <c r="R60" s="16"/>
      <c r="S60" s="16"/>
      <c r="T60" s="16"/>
      <c r="U60" s="17"/>
      <c r="V60" s="14"/>
    </row>
    <row r="61" spans="1:21" ht="12.75">
      <c r="A61">
        <f t="shared" si="0"/>
        <v>50</v>
      </c>
      <c r="B61" t="s">
        <v>1229</v>
      </c>
      <c r="C61" t="s">
        <v>1230</v>
      </c>
      <c r="D61" s="4">
        <v>7</v>
      </c>
      <c r="E61" s="4">
        <v>25</v>
      </c>
      <c r="H61" s="9">
        <f t="shared" si="1"/>
        <v>425</v>
      </c>
      <c r="I61" s="5">
        <v>1995</v>
      </c>
      <c r="K61" t="s">
        <v>94</v>
      </c>
      <c r="N61" s="4"/>
      <c r="O61" s="4"/>
      <c r="P61" s="4"/>
      <c r="Q61" s="4"/>
      <c r="R61" s="16"/>
      <c r="S61" s="16"/>
      <c r="T61" s="16"/>
      <c r="U61" s="5"/>
    </row>
    <row r="62" spans="1:21" ht="12.75">
      <c r="A62">
        <f t="shared" si="0"/>
        <v>51</v>
      </c>
      <c r="B62" t="s">
        <v>634</v>
      </c>
      <c r="C62" t="s">
        <v>635</v>
      </c>
      <c r="D62" s="4">
        <v>2</v>
      </c>
      <c r="E62" s="4">
        <v>18</v>
      </c>
      <c r="G62" s="4">
        <v>2</v>
      </c>
      <c r="H62" s="9">
        <f t="shared" si="1"/>
        <v>420</v>
      </c>
      <c r="I62" s="5">
        <v>1958</v>
      </c>
      <c r="K62" t="s">
        <v>1119</v>
      </c>
      <c r="L62" s="14" t="s">
        <v>1160</v>
      </c>
      <c r="N62" s="4"/>
      <c r="O62" s="4"/>
      <c r="P62" s="4"/>
      <c r="Q62" s="4"/>
      <c r="R62" s="16"/>
      <c r="S62" s="16"/>
      <c r="T62" s="16"/>
      <c r="U62" s="5"/>
    </row>
    <row r="63" spans="1:21" ht="12.75">
      <c r="A63">
        <f t="shared" si="0"/>
        <v>52</v>
      </c>
      <c r="B63" t="s">
        <v>452</v>
      </c>
      <c r="C63" t="s">
        <v>345</v>
      </c>
      <c r="D63" s="4">
        <v>1</v>
      </c>
      <c r="E63" s="4">
        <v>12</v>
      </c>
      <c r="F63" s="4">
        <v>3</v>
      </c>
      <c r="H63" s="9">
        <f t="shared" si="1"/>
        <v>420</v>
      </c>
      <c r="I63" s="5">
        <v>1962</v>
      </c>
      <c r="K63" t="s">
        <v>94</v>
      </c>
      <c r="N63" s="4"/>
      <c r="O63" s="4"/>
      <c r="P63" s="4"/>
      <c r="Q63" s="4"/>
      <c r="R63" s="16"/>
      <c r="S63" s="16"/>
      <c r="T63" s="16"/>
      <c r="U63" s="5"/>
    </row>
    <row r="64" spans="1:21" ht="12.75">
      <c r="A64">
        <f t="shared" si="0"/>
        <v>53</v>
      </c>
      <c r="B64" t="s">
        <v>132</v>
      </c>
      <c r="C64" t="s">
        <v>794</v>
      </c>
      <c r="D64" s="4">
        <v>1</v>
      </c>
      <c r="E64" s="4">
        <v>12</v>
      </c>
      <c r="F64" s="4">
        <v>3</v>
      </c>
      <c r="H64" s="9">
        <f t="shared" si="1"/>
        <v>420</v>
      </c>
      <c r="I64" s="5">
        <v>1963</v>
      </c>
      <c r="K64" t="s">
        <v>36</v>
      </c>
      <c r="N64" s="4"/>
      <c r="O64" s="4"/>
      <c r="P64" s="4"/>
      <c r="Q64" s="4"/>
      <c r="R64" s="16"/>
      <c r="S64" s="16"/>
      <c r="T64" s="16"/>
      <c r="U64" s="5"/>
    </row>
    <row r="65" spans="1:21" ht="12.75">
      <c r="A65">
        <f t="shared" si="0"/>
        <v>54</v>
      </c>
      <c r="B65" t="s">
        <v>1216</v>
      </c>
      <c r="C65" t="s">
        <v>1217</v>
      </c>
      <c r="D65" s="4">
        <v>1</v>
      </c>
      <c r="E65" s="4">
        <v>15</v>
      </c>
      <c r="F65" s="4">
        <v>2</v>
      </c>
      <c r="H65" s="9">
        <f t="shared" si="1"/>
        <v>420</v>
      </c>
      <c r="I65" s="5">
        <v>1973</v>
      </c>
      <c r="L65" s="14" t="s">
        <v>1172</v>
      </c>
      <c r="N65" s="4"/>
      <c r="O65" s="4"/>
      <c r="P65" s="4"/>
      <c r="Q65" s="4"/>
      <c r="R65" s="16"/>
      <c r="S65" s="16"/>
      <c r="T65" s="16"/>
      <c r="U65" s="5"/>
    </row>
    <row r="66" spans="1:22" ht="12.75">
      <c r="A66">
        <f t="shared" si="0"/>
        <v>55</v>
      </c>
      <c r="B66" t="s">
        <v>830</v>
      </c>
      <c r="C66" t="s">
        <v>831</v>
      </c>
      <c r="D66" s="4">
        <v>1</v>
      </c>
      <c r="E66" s="4">
        <v>18</v>
      </c>
      <c r="F66" s="4">
        <v>1</v>
      </c>
      <c r="H66" s="9">
        <f t="shared" si="1"/>
        <v>420</v>
      </c>
      <c r="I66" s="5">
        <v>1978</v>
      </c>
      <c r="J66" t="s">
        <v>37</v>
      </c>
      <c r="M66" s="14"/>
      <c r="N66" s="15"/>
      <c r="O66" s="15"/>
      <c r="P66" s="15"/>
      <c r="Q66" s="15"/>
      <c r="R66" s="16"/>
      <c r="S66" s="16"/>
      <c r="T66" s="16"/>
      <c r="U66" s="17"/>
      <c r="V66" s="14"/>
    </row>
    <row r="67" spans="1:21" ht="12.75">
      <c r="A67">
        <f t="shared" si="0"/>
        <v>56</v>
      </c>
      <c r="B67" t="s">
        <v>1258</v>
      </c>
      <c r="C67" t="s">
        <v>1259</v>
      </c>
      <c r="D67" s="4">
        <v>1</v>
      </c>
      <c r="E67" s="4">
        <v>15</v>
      </c>
      <c r="F67" s="4">
        <v>2</v>
      </c>
      <c r="H67" s="9">
        <f>0.5*(41-$D67)*($E67-$F67-$G67)+80*$F67+54*$G67</f>
        <v>420</v>
      </c>
      <c r="I67" s="5">
        <v>1979</v>
      </c>
      <c r="N67" s="4"/>
      <c r="O67" s="4"/>
      <c r="P67" s="4"/>
      <c r="Q67" s="4"/>
      <c r="R67" s="16"/>
      <c r="S67" s="16"/>
      <c r="T67" s="16"/>
      <c r="U67" s="5"/>
    </row>
    <row r="68" spans="1:21" ht="12.75">
      <c r="A68">
        <f t="shared" si="0"/>
        <v>57</v>
      </c>
      <c r="B68" t="s">
        <v>1116</v>
      </c>
      <c r="C68" t="s">
        <v>1117</v>
      </c>
      <c r="D68" s="4">
        <v>2</v>
      </c>
      <c r="E68" s="4">
        <v>18</v>
      </c>
      <c r="G68" s="4">
        <v>2</v>
      </c>
      <c r="H68" s="9">
        <f t="shared" si="1"/>
        <v>420</v>
      </c>
      <c r="I68" s="5">
        <v>1981</v>
      </c>
      <c r="M68" s="1"/>
      <c r="N68" s="4"/>
      <c r="O68" s="4"/>
      <c r="P68" s="4"/>
      <c r="Q68" s="4"/>
      <c r="R68" s="16"/>
      <c r="S68" s="16"/>
      <c r="T68" s="16"/>
      <c r="U68" s="5"/>
    </row>
    <row r="69" spans="1:21" ht="12.75">
      <c r="A69">
        <f t="shared" si="0"/>
        <v>58</v>
      </c>
      <c r="B69" t="s">
        <v>545</v>
      </c>
      <c r="C69" s="1" t="s">
        <v>546</v>
      </c>
      <c r="D69" s="4">
        <v>1</v>
      </c>
      <c r="E69" s="4">
        <v>18</v>
      </c>
      <c r="F69" s="4">
        <v>1</v>
      </c>
      <c r="H69" s="9">
        <f aca="true" t="shared" si="3" ref="H69:H79">0.5*(41-$D69)*($E69-$F69-$G69)+80*$F69+54*$G69</f>
        <v>420</v>
      </c>
      <c r="I69" s="5">
        <v>1982</v>
      </c>
      <c r="J69" t="s">
        <v>38</v>
      </c>
      <c r="L69" s="14" t="s">
        <v>1115</v>
      </c>
      <c r="N69" s="4"/>
      <c r="O69" s="4"/>
      <c r="P69" s="4"/>
      <c r="Q69" s="4"/>
      <c r="R69" s="16"/>
      <c r="S69" s="16"/>
      <c r="T69" s="16"/>
      <c r="U69" s="5"/>
    </row>
    <row r="70" spans="1:21" ht="12.75">
      <c r="A70">
        <f t="shared" si="0"/>
        <v>59</v>
      </c>
      <c r="B70" t="s">
        <v>555</v>
      </c>
      <c r="C70" s="1" t="s">
        <v>556</v>
      </c>
      <c r="D70" s="4">
        <v>6</v>
      </c>
      <c r="E70" s="4">
        <v>24</v>
      </c>
      <c r="H70" s="9">
        <f t="shared" si="3"/>
        <v>420</v>
      </c>
      <c r="I70" s="5">
        <v>1994</v>
      </c>
      <c r="N70" s="4"/>
      <c r="O70" s="4"/>
      <c r="P70" s="4"/>
      <c r="Q70" s="4"/>
      <c r="R70" s="16"/>
      <c r="S70" s="16"/>
      <c r="T70" s="16"/>
      <c r="U70" s="5"/>
    </row>
    <row r="71" spans="1:22" s="6" customFormat="1" ht="12.75">
      <c r="A71">
        <f t="shared" si="0"/>
        <v>60</v>
      </c>
      <c r="B71" t="s">
        <v>700</v>
      </c>
      <c r="C71" t="s">
        <v>701</v>
      </c>
      <c r="D71" s="4">
        <v>4</v>
      </c>
      <c r="E71" s="4">
        <v>22</v>
      </c>
      <c r="F71" s="4"/>
      <c r="G71" s="4"/>
      <c r="H71" s="9">
        <f t="shared" si="3"/>
        <v>407</v>
      </c>
      <c r="I71" s="5">
        <v>1992</v>
      </c>
      <c r="J71" t="s">
        <v>39</v>
      </c>
      <c r="K71" t="s">
        <v>46</v>
      </c>
      <c r="L71" s="14"/>
      <c r="M71"/>
      <c r="N71" s="4"/>
      <c r="O71" s="4"/>
      <c r="P71" s="4"/>
      <c r="Q71" s="4"/>
      <c r="R71" s="16"/>
      <c r="S71" s="16"/>
      <c r="T71" s="16"/>
      <c r="U71" s="5"/>
      <c r="V71"/>
    </row>
    <row r="72" spans="1:21" ht="12.75">
      <c r="A72">
        <f t="shared" si="0"/>
        <v>61</v>
      </c>
      <c r="B72" t="s">
        <v>729</v>
      </c>
      <c r="C72" t="s">
        <v>730</v>
      </c>
      <c r="D72" s="4">
        <v>1</v>
      </c>
      <c r="E72" s="4">
        <v>14</v>
      </c>
      <c r="F72" s="4">
        <v>2</v>
      </c>
      <c r="H72" s="9">
        <f t="shared" si="3"/>
        <v>400</v>
      </c>
      <c r="I72" s="5">
        <v>1960</v>
      </c>
      <c r="M72" s="1"/>
      <c r="N72" s="4"/>
      <c r="O72" s="4"/>
      <c r="P72" s="4"/>
      <c r="Q72" s="4"/>
      <c r="R72" s="16"/>
      <c r="S72" s="16"/>
      <c r="T72" s="16"/>
      <c r="U72" s="5"/>
    </row>
    <row r="73" spans="1:21" ht="12.75">
      <c r="A73">
        <f t="shared" si="0"/>
        <v>62</v>
      </c>
      <c r="B73" t="s">
        <v>11</v>
      </c>
      <c r="C73" t="s">
        <v>12</v>
      </c>
      <c r="D73" s="4">
        <v>1</v>
      </c>
      <c r="E73" s="4">
        <v>14</v>
      </c>
      <c r="F73" s="4">
        <v>2</v>
      </c>
      <c r="H73" s="9">
        <f t="shared" si="3"/>
        <v>400</v>
      </c>
      <c r="I73" s="5">
        <v>1973</v>
      </c>
      <c r="J73" t="s">
        <v>40</v>
      </c>
      <c r="L73" s="14" t="s">
        <v>1173</v>
      </c>
      <c r="N73" s="4"/>
      <c r="O73" s="4"/>
      <c r="P73" s="4"/>
      <c r="Q73" s="4"/>
      <c r="R73" s="16"/>
      <c r="S73" s="16"/>
      <c r="T73" s="16"/>
      <c r="U73" s="5"/>
    </row>
    <row r="74" spans="1:21" ht="12.75">
      <c r="A74">
        <f t="shared" si="0"/>
        <v>63</v>
      </c>
      <c r="B74" t="s">
        <v>1204</v>
      </c>
      <c r="C74" t="s">
        <v>1205</v>
      </c>
      <c r="D74" s="4">
        <v>1</v>
      </c>
      <c r="E74" s="4">
        <v>14</v>
      </c>
      <c r="F74" s="4">
        <v>2</v>
      </c>
      <c r="H74" s="9">
        <f t="shared" si="3"/>
        <v>400</v>
      </c>
      <c r="I74" s="5">
        <v>1976</v>
      </c>
      <c r="J74" t="s">
        <v>41</v>
      </c>
      <c r="L74" s="14" t="s">
        <v>1183</v>
      </c>
      <c r="N74" s="4"/>
      <c r="O74" s="4"/>
      <c r="P74" s="4"/>
      <c r="Q74" s="4"/>
      <c r="R74" s="16"/>
      <c r="S74" s="16"/>
      <c r="T74" s="16"/>
      <c r="U74" s="5"/>
    </row>
    <row r="75" spans="1:21" ht="12.75">
      <c r="A75">
        <f t="shared" si="0"/>
        <v>64</v>
      </c>
      <c r="B75" t="s">
        <v>1079</v>
      </c>
      <c r="C75" t="s">
        <v>1080</v>
      </c>
      <c r="D75" s="4">
        <v>1</v>
      </c>
      <c r="E75" s="4">
        <v>17</v>
      </c>
      <c r="F75" s="4">
        <v>1</v>
      </c>
      <c r="H75" s="9">
        <f t="shared" si="3"/>
        <v>400</v>
      </c>
      <c r="I75" s="5">
        <v>1977</v>
      </c>
      <c r="L75" s="14" t="s">
        <v>102</v>
      </c>
      <c r="N75" s="4"/>
      <c r="O75" s="4"/>
      <c r="P75" s="4"/>
      <c r="Q75" s="4"/>
      <c r="R75" s="16"/>
      <c r="S75" s="16"/>
      <c r="T75" s="16"/>
      <c r="U75" s="5"/>
    </row>
    <row r="76" spans="1:21" ht="12.75">
      <c r="A76">
        <f aca="true" t="shared" si="4" ref="A76:A135">A75+1</f>
        <v>65</v>
      </c>
      <c r="B76" t="s">
        <v>479</v>
      </c>
      <c r="C76" t="s">
        <v>480</v>
      </c>
      <c r="D76" s="4">
        <v>5</v>
      </c>
      <c r="E76" s="4">
        <v>22</v>
      </c>
      <c r="H76" s="9">
        <f t="shared" si="3"/>
        <v>396</v>
      </c>
      <c r="I76" s="5">
        <v>1993</v>
      </c>
      <c r="N76" s="4"/>
      <c r="O76" s="4"/>
      <c r="P76" s="4"/>
      <c r="Q76" s="4"/>
      <c r="R76" s="16"/>
      <c r="S76" s="16"/>
      <c r="T76" s="16"/>
      <c r="U76" s="5"/>
    </row>
    <row r="77" spans="1:21" ht="12.75">
      <c r="A77">
        <f t="shared" si="4"/>
        <v>66</v>
      </c>
      <c r="B77" t="s">
        <v>687</v>
      </c>
      <c r="C77" t="s">
        <v>688</v>
      </c>
      <c r="D77" s="4">
        <v>7</v>
      </c>
      <c r="E77" s="4">
        <v>23</v>
      </c>
      <c r="H77" s="9">
        <f t="shared" si="3"/>
        <v>391</v>
      </c>
      <c r="I77" s="5">
        <v>1997</v>
      </c>
      <c r="N77" s="4"/>
      <c r="O77" s="4"/>
      <c r="P77" s="4"/>
      <c r="Q77" s="4"/>
      <c r="R77" s="16"/>
      <c r="S77" s="16"/>
      <c r="T77" s="16"/>
      <c r="U77" s="5"/>
    </row>
    <row r="78" spans="1:21" ht="12.75">
      <c r="A78">
        <f t="shared" si="4"/>
        <v>67</v>
      </c>
      <c r="B78" t="s">
        <v>1085</v>
      </c>
      <c r="C78" t="s">
        <v>750</v>
      </c>
      <c r="D78" s="4">
        <v>4</v>
      </c>
      <c r="E78" s="4">
        <v>21</v>
      </c>
      <c r="H78" s="9">
        <f t="shared" si="3"/>
        <v>388.5</v>
      </c>
      <c r="I78" s="5">
        <v>1995</v>
      </c>
      <c r="N78" s="4"/>
      <c r="O78" s="4"/>
      <c r="P78" s="4"/>
      <c r="Q78" s="4"/>
      <c r="R78" s="16"/>
      <c r="S78" s="16"/>
      <c r="T78" s="16"/>
      <c r="U78" s="5"/>
    </row>
    <row r="79" spans="1:21" ht="12.75">
      <c r="A79">
        <f t="shared" si="4"/>
        <v>68</v>
      </c>
      <c r="B79" t="s">
        <v>756</v>
      </c>
      <c r="C79" t="s">
        <v>757</v>
      </c>
      <c r="D79" s="4">
        <v>10</v>
      </c>
      <c r="E79" s="4">
        <v>25</v>
      </c>
      <c r="H79" s="9">
        <f t="shared" si="3"/>
        <v>387.5</v>
      </c>
      <c r="I79" s="5">
        <v>1993</v>
      </c>
      <c r="N79" s="4"/>
      <c r="O79" s="4"/>
      <c r="P79" s="4"/>
      <c r="Q79" s="4"/>
      <c r="R79" s="16"/>
      <c r="S79" s="16"/>
      <c r="T79" s="16"/>
      <c r="U79" s="5"/>
    </row>
    <row r="80" spans="1:22" s="6" customFormat="1" ht="12.75">
      <c r="A80">
        <f t="shared" si="4"/>
        <v>69</v>
      </c>
      <c r="B80" t="s">
        <v>1218</v>
      </c>
      <c r="C80" t="s">
        <v>1219</v>
      </c>
      <c r="D80" s="4" t="s">
        <v>810</v>
      </c>
      <c r="E80" s="21" t="s">
        <v>811</v>
      </c>
      <c r="F80" s="4"/>
      <c r="G80" s="4">
        <v>1</v>
      </c>
      <c r="H80" s="9">
        <f>0.5*(39*10+25*11)+54</f>
        <v>386.5</v>
      </c>
      <c r="I80" s="20" t="s">
        <v>812</v>
      </c>
      <c r="J80"/>
      <c r="K80"/>
      <c r="L80"/>
      <c r="M80"/>
      <c r="N80" s="4"/>
      <c r="O80" s="4"/>
      <c r="P80" s="4"/>
      <c r="Q80" s="4"/>
      <c r="R80" s="16"/>
      <c r="S80" s="16"/>
      <c r="T80" s="16"/>
      <c r="U80" s="5"/>
      <c r="V80"/>
    </row>
    <row r="81" spans="1:21" ht="12.75">
      <c r="A81">
        <f t="shared" si="4"/>
        <v>70</v>
      </c>
      <c r="B81" t="s">
        <v>924</v>
      </c>
      <c r="C81" t="s">
        <v>925</v>
      </c>
      <c r="D81" s="4">
        <v>2</v>
      </c>
      <c r="E81" s="4">
        <v>18</v>
      </c>
      <c r="G81" s="4">
        <v>1</v>
      </c>
      <c r="H81" s="9">
        <f aca="true" t="shared" si="5" ref="H81:H89">0.5*(41-$D81)*($E81-$F81-$G81)+80*$F81+54*$G81</f>
        <v>385.5</v>
      </c>
      <c r="I81" s="5">
        <v>1956</v>
      </c>
      <c r="N81" s="4"/>
      <c r="O81" s="4"/>
      <c r="P81" s="4"/>
      <c r="Q81" s="4"/>
      <c r="R81" s="16"/>
      <c r="S81" s="16"/>
      <c r="T81" s="16"/>
      <c r="U81" s="5"/>
    </row>
    <row r="82" spans="1:21" ht="12.75">
      <c r="A82">
        <f t="shared" si="4"/>
        <v>71</v>
      </c>
      <c r="B82" t="s">
        <v>293</v>
      </c>
      <c r="C82" t="s">
        <v>294</v>
      </c>
      <c r="D82" s="4">
        <v>6</v>
      </c>
      <c r="E82" s="4">
        <v>22</v>
      </c>
      <c r="H82" s="9">
        <f t="shared" si="5"/>
        <v>385</v>
      </c>
      <c r="I82" s="5">
        <v>1997</v>
      </c>
      <c r="N82" s="4"/>
      <c r="O82" s="4"/>
      <c r="P82" s="4"/>
      <c r="Q82" s="4"/>
      <c r="R82" s="16"/>
      <c r="S82" s="16"/>
      <c r="T82" s="16"/>
      <c r="U82" s="5"/>
    </row>
    <row r="83" spans="1:21" ht="12.75">
      <c r="A83">
        <f t="shared" si="4"/>
        <v>72</v>
      </c>
      <c r="B83" t="s">
        <v>106</v>
      </c>
      <c r="C83" t="s">
        <v>107</v>
      </c>
      <c r="D83" s="4">
        <v>1</v>
      </c>
      <c r="E83" s="4">
        <v>16</v>
      </c>
      <c r="F83" s="4">
        <v>1</v>
      </c>
      <c r="H83" s="9">
        <f t="shared" si="5"/>
        <v>380</v>
      </c>
      <c r="I83" s="5">
        <v>1958</v>
      </c>
      <c r="N83" s="4"/>
      <c r="O83" s="4"/>
      <c r="P83" s="4"/>
      <c r="Q83" s="4"/>
      <c r="R83" s="16"/>
      <c r="S83" s="16"/>
      <c r="T83" s="16"/>
      <c r="U83" s="5"/>
    </row>
    <row r="84" spans="1:21" ht="12.75">
      <c r="A84">
        <f t="shared" si="4"/>
        <v>73</v>
      </c>
      <c r="B84" t="s">
        <v>819</v>
      </c>
      <c r="C84" t="s">
        <v>820</v>
      </c>
      <c r="D84" s="4">
        <v>1</v>
      </c>
      <c r="E84" s="4">
        <v>13</v>
      </c>
      <c r="F84" s="4">
        <v>2</v>
      </c>
      <c r="H84" s="9">
        <f t="shared" si="5"/>
        <v>380</v>
      </c>
      <c r="I84" s="5">
        <v>1958</v>
      </c>
      <c r="N84" s="4"/>
      <c r="O84" s="4"/>
      <c r="P84" s="4"/>
      <c r="Q84" s="4"/>
      <c r="R84" s="16"/>
      <c r="S84" s="16"/>
      <c r="T84" s="16"/>
      <c r="U84" s="5"/>
    </row>
    <row r="85" spans="1:21" ht="12.75">
      <c r="A85">
        <f t="shared" si="4"/>
        <v>74</v>
      </c>
      <c r="B85" t="s">
        <v>156</v>
      </c>
      <c r="C85" t="s">
        <v>157</v>
      </c>
      <c r="D85" s="4">
        <v>1</v>
      </c>
      <c r="E85" s="4">
        <v>13</v>
      </c>
      <c r="F85" s="4">
        <v>2</v>
      </c>
      <c r="H85" s="9">
        <f t="shared" si="5"/>
        <v>380</v>
      </c>
      <c r="I85" s="5">
        <v>1967</v>
      </c>
      <c r="N85" s="4"/>
      <c r="O85" s="4"/>
      <c r="P85" s="4"/>
      <c r="Q85" s="4"/>
      <c r="R85" s="16"/>
      <c r="S85" s="16"/>
      <c r="T85" s="16"/>
      <c r="U85" s="5"/>
    </row>
    <row r="86" spans="1:22" s="6" customFormat="1" ht="12.75">
      <c r="A86">
        <f t="shared" si="4"/>
        <v>75</v>
      </c>
      <c r="B86" t="s">
        <v>1206</v>
      </c>
      <c r="C86" t="s">
        <v>1207</v>
      </c>
      <c r="D86" s="4">
        <v>1</v>
      </c>
      <c r="E86" s="4">
        <v>13</v>
      </c>
      <c r="F86" s="4">
        <v>2</v>
      </c>
      <c r="G86" s="4"/>
      <c r="H86" s="9">
        <f t="shared" si="5"/>
        <v>380</v>
      </c>
      <c r="I86" s="5">
        <v>1969</v>
      </c>
      <c r="J86"/>
      <c r="K86"/>
      <c r="L86" s="14"/>
      <c r="M86"/>
      <c r="N86" s="4"/>
      <c r="O86" s="4"/>
      <c r="P86" s="4"/>
      <c r="Q86" s="4"/>
      <c r="R86" s="16"/>
      <c r="S86" s="16"/>
      <c r="T86" s="16"/>
      <c r="U86" s="5"/>
      <c r="V86"/>
    </row>
    <row r="87" spans="1:21" ht="12.75">
      <c r="A87">
        <f t="shared" si="4"/>
        <v>76</v>
      </c>
      <c r="B87" t="s">
        <v>710</v>
      </c>
      <c r="C87" t="s">
        <v>711</v>
      </c>
      <c r="D87" s="4">
        <v>1</v>
      </c>
      <c r="E87" s="4">
        <v>16</v>
      </c>
      <c r="F87" s="4">
        <v>1</v>
      </c>
      <c r="H87" s="9">
        <f t="shared" si="5"/>
        <v>380</v>
      </c>
      <c r="I87" s="5">
        <v>1976</v>
      </c>
      <c r="L87" s="14" t="s">
        <v>990</v>
      </c>
      <c r="N87" s="4"/>
      <c r="O87" s="4"/>
      <c r="P87" s="4"/>
      <c r="Q87" s="4"/>
      <c r="R87" s="16"/>
      <c r="S87" s="16"/>
      <c r="T87" s="16"/>
      <c r="U87" s="5"/>
    </row>
    <row r="88" spans="1:21" ht="12.75">
      <c r="A88">
        <f t="shared" si="4"/>
        <v>77</v>
      </c>
      <c r="B88" t="s">
        <v>516</v>
      </c>
      <c r="C88" s="1" t="s">
        <v>517</v>
      </c>
      <c r="D88" s="4">
        <v>1</v>
      </c>
      <c r="E88" s="4">
        <v>16</v>
      </c>
      <c r="F88" s="4">
        <v>1</v>
      </c>
      <c r="H88" s="9">
        <f t="shared" si="5"/>
        <v>380</v>
      </c>
      <c r="I88" s="5">
        <v>1986</v>
      </c>
      <c r="K88" t="s">
        <v>81</v>
      </c>
      <c r="N88" s="4"/>
      <c r="O88" s="4"/>
      <c r="P88" s="4"/>
      <c r="Q88" s="4"/>
      <c r="R88" s="16"/>
      <c r="S88" s="16"/>
      <c r="T88" s="16"/>
      <c r="U88" s="5"/>
    </row>
    <row r="89" spans="1:21" ht="12.75">
      <c r="A89">
        <f t="shared" si="4"/>
        <v>78</v>
      </c>
      <c r="B89" t="s">
        <v>1021</v>
      </c>
      <c r="C89" t="s">
        <v>1022</v>
      </c>
      <c r="D89" s="4">
        <v>1</v>
      </c>
      <c r="E89" s="4">
        <v>13</v>
      </c>
      <c r="F89" s="4">
        <v>2</v>
      </c>
      <c r="H89" s="9">
        <f t="shared" si="5"/>
        <v>380</v>
      </c>
      <c r="I89" s="5">
        <v>1988</v>
      </c>
      <c r="J89" t="s">
        <v>42</v>
      </c>
      <c r="N89" s="4"/>
      <c r="O89" s="4"/>
      <c r="P89" s="4"/>
      <c r="Q89" s="4"/>
      <c r="R89" s="16"/>
      <c r="S89" s="16"/>
      <c r="T89" s="16"/>
      <c r="U89" s="5"/>
    </row>
    <row r="90" spans="1:21" ht="12.75">
      <c r="A90">
        <f t="shared" si="4"/>
        <v>79</v>
      </c>
      <c r="B90" s="14" t="s">
        <v>549</v>
      </c>
      <c r="C90" s="18" t="s">
        <v>550</v>
      </c>
      <c r="D90" s="15">
        <v>3</v>
      </c>
      <c r="E90" s="15">
        <v>20</v>
      </c>
      <c r="F90" s="15"/>
      <c r="G90" s="15"/>
      <c r="H90" s="16">
        <f aca="true" t="shared" si="6" ref="H90:H120">0.5*(41-$D90)*($E90-$F90-$G90)+80*$F90+54*$G90</f>
        <v>380</v>
      </c>
      <c r="I90" s="17">
        <v>1999</v>
      </c>
      <c r="J90" s="14" t="s">
        <v>43</v>
      </c>
      <c r="N90" s="4"/>
      <c r="O90" s="4"/>
      <c r="P90" s="4"/>
      <c r="Q90" s="4"/>
      <c r="R90" s="16"/>
      <c r="S90" s="16"/>
      <c r="T90" s="16"/>
      <c r="U90" s="5"/>
    </row>
    <row r="91" spans="1:21" ht="12.75">
      <c r="A91">
        <f t="shared" si="4"/>
        <v>80</v>
      </c>
      <c r="B91" t="s">
        <v>132</v>
      </c>
      <c r="C91" t="s">
        <v>133</v>
      </c>
      <c r="D91" s="4">
        <v>8</v>
      </c>
      <c r="E91" s="4">
        <v>23</v>
      </c>
      <c r="H91" s="9">
        <f t="shared" si="6"/>
        <v>379.5</v>
      </c>
      <c r="I91" s="5">
        <v>1994</v>
      </c>
      <c r="N91" s="4"/>
      <c r="O91" s="4"/>
      <c r="P91" s="4"/>
      <c r="Q91" s="4"/>
      <c r="R91" s="16"/>
      <c r="S91" s="16"/>
      <c r="T91" s="16"/>
      <c r="U91" s="5"/>
    </row>
    <row r="92" spans="1:21" ht="12.75">
      <c r="A92">
        <f t="shared" si="4"/>
        <v>81</v>
      </c>
      <c r="B92" t="s">
        <v>743</v>
      </c>
      <c r="C92" t="s">
        <v>744</v>
      </c>
      <c r="D92" s="4">
        <v>12</v>
      </c>
      <c r="E92" s="4">
        <v>26</v>
      </c>
      <c r="H92" s="9">
        <f t="shared" si="6"/>
        <v>377</v>
      </c>
      <c r="I92" s="5">
        <v>1993</v>
      </c>
      <c r="N92" s="4"/>
      <c r="O92" s="4"/>
      <c r="P92" s="4"/>
      <c r="Q92" s="4"/>
      <c r="R92" s="16"/>
      <c r="S92" s="16"/>
      <c r="T92" s="16"/>
      <c r="U92" s="5"/>
    </row>
    <row r="93" spans="1:21" ht="12.75">
      <c r="A93">
        <f t="shared" si="4"/>
        <v>82</v>
      </c>
      <c r="B93" t="s">
        <v>932</v>
      </c>
      <c r="C93" t="s">
        <v>933</v>
      </c>
      <c r="D93" s="4">
        <v>15</v>
      </c>
      <c r="E93" s="4">
        <v>29</v>
      </c>
      <c r="H93" s="9">
        <f t="shared" si="6"/>
        <v>377</v>
      </c>
      <c r="I93" s="5">
        <v>1995</v>
      </c>
      <c r="N93" s="4"/>
      <c r="O93" s="4"/>
      <c r="P93" s="4"/>
      <c r="Q93" s="4"/>
      <c r="R93" s="16"/>
      <c r="S93" s="16"/>
      <c r="T93" s="16"/>
      <c r="U93" s="5"/>
    </row>
    <row r="94" spans="1:21" ht="12.75">
      <c r="A94">
        <f t="shared" si="4"/>
        <v>83</v>
      </c>
      <c r="B94" t="s">
        <v>672</v>
      </c>
      <c r="C94" t="s">
        <v>673</v>
      </c>
      <c r="D94" s="4">
        <v>2</v>
      </c>
      <c r="E94" s="4">
        <v>14</v>
      </c>
      <c r="G94" s="4">
        <v>3</v>
      </c>
      <c r="H94" s="9">
        <f t="shared" si="6"/>
        <v>376.5</v>
      </c>
      <c r="I94" s="5">
        <v>1990</v>
      </c>
      <c r="J94" t="s">
        <v>44</v>
      </c>
      <c r="N94" s="4"/>
      <c r="O94" s="4"/>
      <c r="P94" s="4"/>
      <c r="Q94" s="4"/>
      <c r="R94" s="16"/>
      <c r="S94" s="16"/>
      <c r="T94" s="16"/>
      <c r="U94" s="5"/>
    </row>
    <row r="95" spans="1:21" ht="12.75">
      <c r="A95">
        <f t="shared" si="4"/>
        <v>84</v>
      </c>
      <c r="B95" s="14" t="s">
        <v>661</v>
      </c>
      <c r="C95" s="14" t="s">
        <v>662</v>
      </c>
      <c r="D95" s="15">
        <v>8</v>
      </c>
      <c r="E95" s="15">
        <v>22</v>
      </c>
      <c r="F95" s="15"/>
      <c r="G95" s="15"/>
      <c r="H95" s="16">
        <f t="shared" si="6"/>
        <v>363</v>
      </c>
      <c r="I95" s="17">
        <v>1998</v>
      </c>
      <c r="J95" s="6"/>
      <c r="N95" s="4"/>
      <c r="O95" s="4"/>
      <c r="P95" s="4"/>
      <c r="Q95" s="4"/>
      <c r="R95" s="16"/>
      <c r="S95" s="16"/>
      <c r="T95" s="16"/>
      <c r="U95" s="5"/>
    </row>
    <row r="96" spans="1:21" ht="12.75">
      <c r="A96">
        <f t="shared" si="4"/>
        <v>85</v>
      </c>
      <c r="B96" t="s">
        <v>834</v>
      </c>
      <c r="C96" t="s">
        <v>835</v>
      </c>
      <c r="D96" s="4">
        <v>12</v>
      </c>
      <c r="E96" s="4">
        <v>25</v>
      </c>
      <c r="H96" s="9">
        <f t="shared" si="6"/>
        <v>362.5</v>
      </c>
      <c r="I96" s="5">
        <v>1996</v>
      </c>
      <c r="N96" s="4"/>
      <c r="O96" s="4"/>
      <c r="P96" s="4"/>
      <c r="Q96" s="4"/>
      <c r="R96" s="16"/>
      <c r="S96" s="16"/>
      <c r="T96" s="16"/>
      <c r="U96" s="5"/>
    </row>
    <row r="97" spans="1:21" ht="12.75">
      <c r="A97">
        <f t="shared" si="4"/>
        <v>86</v>
      </c>
      <c r="B97" t="s">
        <v>874</v>
      </c>
      <c r="C97" t="s">
        <v>875</v>
      </c>
      <c r="D97" s="4">
        <v>2</v>
      </c>
      <c r="E97" s="4">
        <v>15</v>
      </c>
      <c r="G97" s="4">
        <v>2</v>
      </c>
      <c r="H97" s="9">
        <f t="shared" si="6"/>
        <v>361.5</v>
      </c>
      <c r="I97" s="5">
        <v>1973</v>
      </c>
      <c r="N97" s="4"/>
      <c r="O97" s="4"/>
      <c r="P97" s="4"/>
      <c r="Q97" s="4"/>
      <c r="R97" s="16"/>
      <c r="S97" s="16"/>
      <c r="T97" s="16"/>
      <c r="U97" s="5"/>
    </row>
    <row r="98" spans="1:21" ht="12.75">
      <c r="A98">
        <f t="shared" si="4"/>
        <v>87</v>
      </c>
      <c r="B98" t="s">
        <v>557</v>
      </c>
      <c r="C98" s="1" t="s">
        <v>558</v>
      </c>
      <c r="D98" s="4">
        <v>1</v>
      </c>
      <c r="E98" s="4">
        <v>15</v>
      </c>
      <c r="F98" s="4">
        <v>1</v>
      </c>
      <c r="H98" s="9">
        <f t="shared" si="6"/>
        <v>360</v>
      </c>
      <c r="I98" s="5">
        <v>1962</v>
      </c>
      <c r="K98" t="s">
        <v>94</v>
      </c>
      <c r="N98" s="4"/>
      <c r="O98" s="4"/>
      <c r="P98" s="4"/>
      <c r="Q98" s="4"/>
      <c r="R98" s="16"/>
      <c r="S98" s="16"/>
      <c r="T98" s="16"/>
      <c r="U98" s="5"/>
    </row>
    <row r="99" spans="1:21" ht="12.75">
      <c r="A99">
        <f t="shared" si="4"/>
        <v>88</v>
      </c>
      <c r="B99" t="s">
        <v>918</v>
      </c>
      <c r="C99" t="s">
        <v>919</v>
      </c>
      <c r="D99" s="4">
        <v>1</v>
      </c>
      <c r="E99" s="4">
        <v>12</v>
      </c>
      <c r="F99" s="4">
        <v>2</v>
      </c>
      <c r="H99" s="9">
        <f t="shared" si="6"/>
        <v>360</v>
      </c>
      <c r="I99" s="5">
        <v>1971</v>
      </c>
      <c r="L99" s="14" t="s">
        <v>1172</v>
      </c>
      <c r="N99" s="4"/>
      <c r="O99" s="4"/>
      <c r="P99" s="4"/>
      <c r="Q99" s="4"/>
      <c r="R99" s="16"/>
      <c r="S99" s="16"/>
      <c r="T99" s="16"/>
      <c r="U99" s="5"/>
    </row>
    <row r="100" spans="1:21" ht="12.75">
      <c r="A100">
        <f t="shared" si="4"/>
        <v>89</v>
      </c>
      <c r="B100" t="s">
        <v>739</v>
      </c>
      <c r="C100" t="s">
        <v>740</v>
      </c>
      <c r="D100" s="4">
        <v>1</v>
      </c>
      <c r="E100" s="4">
        <v>12</v>
      </c>
      <c r="F100" s="4">
        <v>2</v>
      </c>
      <c r="H100" s="9">
        <f t="shared" si="6"/>
        <v>360</v>
      </c>
      <c r="I100" s="5">
        <v>1974</v>
      </c>
      <c r="J100" t="s">
        <v>45</v>
      </c>
      <c r="K100" t="s">
        <v>147</v>
      </c>
      <c r="N100" s="4"/>
      <c r="O100" s="4"/>
      <c r="P100" s="4"/>
      <c r="Q100" s="4"/>
      <c r="R100" s="16"/>
      <c r="S100" s="16"/>
      <c r="T100" s="16"/>
      <c r="U100" s="5"/>
    </row>
    <row r="101" spans="1:21" ht="12.75">
      <c r="A101">
        <f t="shared" si="4"/>
        <v>90</v>
      </c>
      <c r="B101" t="s">
        <v>1220</v>
      </c>
      <c r="C101" t="s">
        <v>1221</v>
      </c>
      <c r="D101" s="4">
        <v>1</v>
      </c>
      <c r="E101" s="4">
        <v>12</v>
      </c>
      <c r="F101" s="4">
        <v>2</v>
      </c>
      <c r="H101" s="9">
        <f t="shared" si="6"/>
        <v>360</v>
      </c>
      <c r="I101" s="5">
        <v>1974</v>
      </c>
      <c r="K101" t="s">
        <v>1177</v>
      </c>
      <c r="N101" s="4"/>
      <c r="O101" s="4"/>
      <c r="P101" s="4"/>
      <c r="Q101" s="4"/>
      <c r="R101" s="16"/>
      <c r="S101" s="16"/>
      <c r="T101" s="16"/>
      <c r="U101" s="5"/>
    </row>
    <row r="102" spans="1:21" ht="12.75">
      <c r="A102">
        <f t="shared" si="4"/>
        <v>91</v>
      </c>
      <c r="B102" t="s">
        <v>321</v>
      </c>
      <c r="C102" t="s">
        <v>641</v>
      </c>
      <c r="D102" s="4">
        <v>1</v>
      </c>
      <c r="E102" s="4">
        <v>15</v>
      </c>
      <c r="F102" s="4">
        <v>1</v>
      </c>
      <c r="H102" s="9">
        <f t="shared" si="6"/>
        <v>360</v>
      </c>
      <c r="I102" s="5">
        <v>1982</v>
      </c>
      <c r="K102" t="s">
        <v>1120</v>
      </c>
      <c r="N102" s="4"/>
      <c r="O102" s="4"/>
      <c r="P102" s="4"/>
      <c r="Q102" s="4"/>
      <c r="R102" s="16"/>
      <c r="S102" s="16"/>
      <c r="T102" s="16"/>
      <c r="U102" s="5"/>
    </row>
    <row r="103" spans="1:21" ht="12.75">
      <c r="A103">
        <f t="shared" si="4"/>
        <v>92</v>
      </c>
      <c r="B103" t="s">
        <v>1062</v>
      </c>
      <c r="C103" t="s">
        <v>1063</v>
      </c>
      <c r="D103" s="4">
        <v>2</v>
      </c>
      <c r="E103" s="4">
        <v>13</v>
      </c>
      <c r="G103" s="4">
        <v>3</v>
      </c>
      <c r="H103" s="9">
        <f t="shared" si="6"/>
        <v>357</v>
      </c>
      <c r="I103" s="5">
        <v>1977</v>
      </c>
      <c r="K103" t="s">
        <v>145</v>
      </c>
      <c r="L103" s="14" t="s">
        <v>991</v>
      </c>
      <c r="N103" s="4"/>
      <c r="O103" s="4"/>
      <c r="P103" s="4"/>
      <c r="Q103" s="4"/>
      <c r="R103" s="16"/>
      <c r="S103" s="16"/>
      <c r="T103" s="16"/>
      <c r="U103" s="5"/>
    </row>
    <row r="104" spans="1:22" s="6" customFormat="1" ht="12.75">
      <c r="A104">
        <f t="shared" si="4"/>
        <v>93</v>
      </c>
      <c r="B104" t="s">
        <v>1264</v>
      </c>
      <c r="C104" t="s">
        <v>1265</v>
      </c>
      <c r="D104" s="4">
        <v>2</v>
      </c>
      <c r="E104" s="4">
        <v>11</v>
      </c>
      <c r="F104" s="4"/>
      <c r="G104" s="4">
        <v>4</v>
      </c>
      <c r="H104" s="9">
        <f t="shared" si="6"/>
        <v>352.5</v>
      </c>
      <c r="I104" s="5">
        <v>1973</v>
      </c>
      <c r="J104"/>
      <c r="K104" t="s">
        <v>1121</v>
      </c>
      <c r="L104" s="14"/>
      <c r="M104"/>
      <c r="N104" s="4"/>
      <c r="O104" s="4"/>
      <c r="P104" s="4"/>
      <c r="Q104" s="4"/>
      <c r="R104" s="16"/>
      <c r="S104" s="16"/>
      <c r="T104" s="16"/>
      <c r="U104" s="5"/>
      <c r="V104"/>
    </row>
    <row r="105" spans="1:21" ht="12.75">
      <c r="A105">
        <f t="shared" si="4"/>
        <v>94</v>
      </c>
      <c r="B105" t="s">
        <v>1094</v>
      </c>
      <c r="C105" t="s">
        <v>1095</v>
      </c>
      <c r="D105" s="4">
        <v>14</v>
      </c>
      <c r="E105" s="4">
        <v>26</v>
      </c>
      <c r="H105" s="9">
        <f t="shared" si="6"/>
        <v>351</v>
      </c>
      <c r="I105" s="5">
        <v>1995</v>
      </c>
      <c r="N105" s="4"/>
      <c r="O105" s="4"/>
      <c r="P105" s="4"/>
      <c r="Q105" s="4"/>
      <c r="R105" s="16"/>
      <c r="S105" s="16"/>
      <c r="T105" s="16"/>
      <c r="U105" s="5"/>
    </row>
    <row r="106" spans="1:21" ht="12.75">
      <c r="A106">
        <f t="shared" si="4"/>
        <v>95</v>
      </c>
      <c r="B106" t="s">
        <v>681</v>
      </c>
      <c r="C106" t="s">
        <v>682</v>
      </c>
      <c r="D106" s="4">
        <v>6</v>
      </c>
      <c r="E106" s="4">
        <v>20</v>
      </c>
      <c r="H106" s="9">
        <f t="shared" si="6"/>
        <v>350</v>
      </c>
      <c r="I106" s="5">
        <v>1992</v>
      </c>
      <c r="N106" s="4"/>
      <c r="O106" s="4"/>
      <c r="P106" s="4"/>
      <c r="Q106" s="4"/>
      <c r="R106" s="16"/>
      <c r="S106" s="16"/>
      <c r="T106" s="16"/>
      <c r="U106" s="5"/>
    </row>
    <row r="107" spans="1:22" s="6" customFormat="1" ht="12.75">
      <c r="A107">
        <f t="shared" si="4"/>
        <v>96</v>
      </c>
      <c r="B107" s="14" t="s">
        <v>694</v>
      </c>
      <c r="C107" s="14" t="s">
        <v>695</v>
      </c>
      <c r="D107" s="15">
        <v>8</v>
      </c>
      <c r="E107" s="15">
        <v>21</v>
      </c>
      <c r="F107" s="15"/>
      <c r="G107" s="15"/>
      <c r="H107" s="16">
        <f t="shared" si="6"/>
        <v>346.5</v>
      </c>
      <c r="I107" s="17">
        <v>1955</v>
      </c>
      <c r="J107" s="14"/>
      <c r="K107"/>
      <c r="L107" s="14" t="s">
        <v>1170</v>
      </c>
      <c r="M107"/>
      <c r="N107" s="4"/>
      <c r="O107" s="4"/>
      <c r="P107" s="4"/>
      <c r="Q107" s="4"/>
      <c r="R107" s="16"/>
      <c r="S107" s="16"/>
      <c r="T107" s="16"/>
      <c r="U107" s="5"/>
      <c r="V107"/>
    </row>
    <row r="108" spans="1:21" ht="12.75">
      <c r="A108">
        <f t="shared" si="4"/>
        <v>97</v>
      </c>
      <c r="B108" t="s">
        <v>764</v>
      </c>
      <c r="C108" t="s">
        <v>765</v>
      </c>
      <c r="D108" s="4">
        <v>2</v>
      </c>
      <c r="E108" s="4">
        <v>14</v>
      </c>
      <c r="G108" s="4">
        <v>2</v>
      </c>
      <c r="H108" s="9">
        <f t="shared" si="6"/>
        <v>342</v>
      </c>
      <c r="I108" s="5">
        <v>1959</v>
      </c>
      <c r="N108" s="4"/>
      <c r="O108" s="4"/>
      <c r="P108" s="4"/>
      <c r="Q108" s="4"/>
      <c r="R108" s="16"/>
      <c r="S108" s="16"/>
      <c r="T108" s="16"/>
      <c r="U108" s="5"/>
    </row>
    <row r="109" spans="1:21" ht="12.75">
      <c r="A109">
        <f t="shared" si="4"/>
        <v>98</v>
      </c>
      <c r="B109" t="s">
        <v>583</v>
      </c>
      <c r="C109" t="s">
        <v>584</v>
      </c>
      <c r="D109" s="4">
        <v>5</v>
      </c>
      <c r="E109" s="4">
        <v>19</v>
      </c>
      <c r="H109" s="9">
        <f t="shared" si="6"/>
        <v>342</v>
      </c>
      <c r="I109" s="5">
        <v>1978</v>
      </c>
      <c r="N109" s="4"/>
      <c r="O109" s="4"/>
      <c r="P109" s="4"/>
      <c r="Q109" s="4"/>
      <c r="R109" s="16"/>
      <c r="S109" s="16"/>
      <c r="T109" s="16"/>
      <c r="U109" s="5"/>
    </row>
    <row r="110" spans="1:21" ht="12.75">
      <c r="A110">
        <f t="shared" si="4"/>
        <v>99</v>
      </c>
      <c r="B110" t="s">
        <v>314</v>
      </c>
      <c r="C110" t="s">
        <v>315</v>
      </c>
      <c r="D110" s="4">
        <v>2</v>
      </c>
      <c r="E110" s="4">
        <v>14</v>
      </c>
      <c r="G110" s="4">
        <v>2</v>
      </c>
      <c r="H110" s="9">
        <f t="shared" si="6"/>
        <v>342</v>
      </c>
      <c r="I110" s="5">
        <v>1986</v>
      </c>
      <c r="K110" t="s">
        <v>1119</v>
      </c>
      <c r="L110" s="14" t="s">
        <v>1173</v>
      </c>
      <c r="N110" s="4"/>
      <c r="O110" s="4"/>
      <c r="P110" s="4"/>
      <c r="Q110" s="4"/>
      <c r="R110" s="16"/>
      <c r="S110" s="16"/>
      <c r="T110" s="16"/>
      <c r="U110" s="5"/>
    </row>
    <row r="111" spans="1:21" ht="12.75">
      <c r="A111">
        <f t="shared" si="4"/>
        <v>100</v>
      </c>
      <c r="B111" t="s">
        <v>103</v>
      </c>
      <c r="C111" t="s">
        <v>754</v>
      </c>
      <c r="D111" s="4">
        <v>10</v>
      </c>
      <c r="E111" s="4">
        <v>22</v>
      </c>
      <c r="H111" s="9">
        <f t="shared" si="6"/>
        <v>341</v>
      </c>
      <c r="I111" s="5">
        <v>1998</v>
      </c>
      <c r="K111" t="s">
        <v>94</v>
      </c>
      <c r="N111" s="4"/>
      <c r="O111" s="4"/>
      <c r="P111" s="4"/>
      <c r="Q111" s="4"/>
      <c r="R111" s="16"/>
      <c r="S111" s="16"/>
      <c r="T111" s="16"/>
      <c r="U111" s="5"/>
    </row>
    <row r="112" spans="1:21" ht="12.75">
      <c r="A112">
        <f t="shared" si="4"/>
        <v>101</v>
      </c>
      <c r="B112" t="s">
        <v>164</v>
      </c>
      <c r="C112" t="s">
        <v>1272</v>
      </c>
      <c r="D112" s="4">
        <v>1</v>
      </c>
      <c r="E112" s="4">
        <v>14</v>
      </c>
      <c r="F112" s="4">
        <v>1</v>
      </c>
      <c r="H112" s="9">
        <f t="shared" si="6"/>
        <v>340</v>
      </c>
      <c r="I112" s="5">
        <v>1960</v>
      </c>
      <c r="N112" s="4"/>
      <c r="O112" s="4"/>
      <c r="P112" s="4"/>
      <c r="Q112" s="4"/>
      <c r="R112" s="16"/>
      <c r="S112" s="16"/>
      <c r="T112" s="16"/>
      <c r="U112" s="5"/>
    </row>
    <row r="113" spans="1:21" ht="12.75">
      <c r="A113">
        <f t="shared" si="4"/>
        <v>102</v>
      </c>
      <c r="B113" t="s">
        <v>1212</v>
      </c>
      <c r="C113" t="s">
        <v>1213</v>
      </c>
      <c r="D113" s="4">
        <v>1</v>
      </c>
      <c r="E113" s="4">
        <v>14</v>
      </c>
      <c r="F113" s="4">
        <v>1</v>
      </c>
      <c r="H113" s="9">
        <f t="shared" si="6"/>
        <v>340</v>
      </c>
      <c r="I113" s="5">
        <v>1979</v>
      </c>
      <c r="K113" t="s">
        <v>147</v>
      </c>
      <c r="L113" s="14" t="s">
        <v>993</v>
      </c>
      <c r="N113" s="4"/>
      <c r="O113" s="4"/>
      <c r="P113" s="4"/>
      <c r="Q113" s="4"/>
      <c r="R113" s="16"/>
      <c r="S113" s="16"/>
      <c r="T113" s="16"/>
      <c r="U113" s="5"/>
    </row>
    <row r="114" spans="1:21" ht="12.75">
      <c r="A114">
        <f t="shared" si="4"/>
        <v>103</v>
      </c>
      <c r="B114" t="s">
        <v>725</v>
      </c>
      <c r="C114" t="s">
        <v>726</v>
      </c>
      <c r="D114" s="4">
        <v>1</v>
      </c>
      <c r="E114" s="4">
        <v>14</v>
      </c>
      <c r="F114" s="4">
        <v>1</v>
      </c>
      <c r="H114" s="9">
        <f t="shared" si="6"/>
        <v>340</v>
      </c>
      <c r="I114" s="5">
        <v>1983</v>
      </c>
      <c r="J114" t="s">
        <v>1128</v>
      </c>
      <c r="K114" t="s">
        <v>94</v>
      </c>
      <c r="N114" s="4"/>
      <c r="O114" s="4"/>
      <c r="P114" s="4"/>
      <c r="Q114" s="4"/>
      <c r="R114" s="16"/>
      <c r="S114" s="16"/>
      <c r="T114" s="16"/>
      <c r="U114" s="5"/>
    </row>
    <row r="115" spans="1:21" ht="12.75">
      <c r="A115">
        <f t="shared" si="4"/>
        <v>104</v>
      </c>
      <c r="B115" t="s">
        <v>1070</v>
      </c>
      <c r="C115" t="s">
        <v>1071</v>
      </c>
      <c r="D115" s="4">
        <v>2</v>
      </c>
      <c r="E115" s="4">
        <v>12</v>
      </c>
      <c r="G115" s="4">
        <v>3</v>
      </c>
      <c r="H115" s="9">
        <f t="shared" si="6"/>
        <v>337.5</v>
      </c>
      <c r="I115" s="5">
        <v>1968</v>
      </c>
      <c r="K115" t="s">
        <v>81</v>
      </c>
      <c r="N115" s="4"/>
      <c r="O115" s="4"/>
      <c r="P115" s="4"/>
      <c r="Q115" s="4"/>
      <c r="R115" s="16"/>
      <c r="S115" s="16"/>
      <c r="T115" s="16"/>
      <c r="U115" s="5"/>
    </row>
    <row r="116" spans="1:21" ht="12.75">
      <c r="A116">
        <f t="shared" si="4"/>
        <v>105</v>
      </c>
      <c r="B116" s="14" t="s">
        <v>17</v>
      </c>
      <c r="C116" s="14" t="s">
        <v>18</v>
      </c>
      <c r="D116" s="15">
        <v>9</v>
      </c>
      <c r="E116" s="15">
        <v>21</v>
      </c>
      <c r="F116" s="15"/>
      <c r="G116" s="15"/>
      <c r="H116" s="16">
        <f t="shared" si="6"/>
        <v>336</v>
      </c>
      <c r="I116" s="17">
        <v>1999</v>
      </c>
      <c r="J116" s="14"/>
      <c r="N116" s="4"/>
      <c r="O116" s="4"/>
      <c r="P116" s="4"/>
      <c r="Q116" s="4"/>
      <c r="R116" s="16"/>
      <c r="S116" s="16"/>
      <c r="T116" s="16"/>
      <c r="U116" s="5"/>
    </row>
    <row r="117" spans="1:22" s="6" customFormat="1" ht="12.75">
      <c r="A117">
        <f t="shared" si="4"/>
        <v>106</v>
      </c>
      <c r="B117" t="s">
        <v>904</v>
      </c>
      <c r="C117" t="s">
        <v>905</v>
      </c>
      <c r="D117" s="4">
        <v>4</v>
      </c>
      <c r="E117" s="4">
        <v>18</v>
      </c>
      <c r="F117" s="4"/>
      <c r="G117" s="4"/>
      <c r="H117" s="9">
        <f t="shared" si="6"/>
        <v>333</v>
      </c>
      <c r="I117" s="5">
        <v>1992</v>
      </c>
      <c r="J117"/>
      <c r="K117" t="s">
        <v>81</v>
      </c>
      <c r="L117" s="14"/>
      <c r="M117"/>
      <c r="N117" s="4"/>
      <c r="O117" s="4"/>
      <c r="P117" s="4"/>
      <c r="Q117" s="4"/>
      <c r="R117" s="16"/>
      <c r="S117" s="16"/>
      <c r="T117" s="16"/>
      <c r="U117" s="5"/>
      <c r="V117"/>
    </row>
    <row r="118" spans="1:21" ht="12.75">
      <c r="A118">
        <f t="shared" si="4"/>
        <v>107</v>
      </c>
      <c r="B118" t="s">
        <v>696</v>
      </c>
      <c r="C118" t="s">
        <v>697</v>
      </c>
      <c r="D118" s="4">
        <v>4</v>
      </c>
      <c r="E118" s="4">
        <v>18</v>
      </c>
      <c r="H118" s="9">
        <f t="shared" si="6"/>
        <v>333</v>
      </c>
      <c r="I118" s="5">
        <v>1994</v>
      </c>
      <c r="J118" t="s">
        <v>1129</v>
      </c>
      <c r="N118" s="4"/>
      <c r="O118" s="4"/>
      <c r="P118" s="4"/>
      <c r="Q118" s="4"/>
      <c r="R118" s="16"/>
      <c r="S118" s="16"/>
      <c r="T118" s="16"/>
      <c r="U118" s="5"/>
    </row>
    <row r="119" spans="1:21" ht="12.75">
      <c r="A119">
        <f t="shared" si="4"/>
        <v>108</v>
      </c>
      <c r="B119" t="s">
        <v>334</v>
      </c>
      <c r="C119" t="s">
        <v>335</v>
      </c>
      <c r="D119" s="4">
        <v>4</v>
      </c>
      <c r="E119" s="4">
        <v>18</v>
      </c>
      <c r="H119" s="9">
        <f t="shared" si="6"/>
        <v>333</v>
      </c>
      <c r="I119" s="5">
        <v>1997</v>
      </c>
      <c r="N119" s="4"/>
      <c r="O119" s="4"/>
      <c r="P119" s="4"/>
      <c r="Q119" s="4"/>
      <c r="R119" s="16"/>
      <c r="S119" s="16"/>
      <c r="T119" s="16"/>
      <c r="U119" s="5"/>
    </row>
    <row r="120" spans="1:21" ht="12.75">
      <c r="A120">
        <f t="shared" si="4"/>
        <v>109</v>
      </c>
      <c r="B120" t="s">
        <v>876</v>
      </c>
      <c r="C120" t="s">
        <v>877</v>
      </c>
      <c r="D120" s="4">
        <v>6</v>
      </c>
      <c r="E120" s="4">
        <v>19</v>
      </c>
      <c r="H120" s="9">
        <f t="shared" si="6"/>
        <v>332.5</v>
      </c>
      <c r="I120" s="5">
        <v>1977</v>
      </c>
      <c r="N120" s="4"/>
      <c r="O120" s="4"/>
      <c r="P120" s="4"/>
      <c r="Q120" s="4"/>
      <c r="R120" s="16"/>
      <c r="S120" s="16"/>
      <c r="T120" s="16"/>
      <c r="U120" s="5"/>
    </row>
    <row r="121" spans="1:21" ht="12.75">
      <c r="A121">
        <f t="shared" si="4"/>
        <v>110</v>
      </c>
      <c r="B121" t="s">
        <v>655</v>
      </c>
      <c r="C121" t="s">
        <v>656</v>
      </c>
      <c r="D121" s="4">
        <v>8</v>
      </c>
      <c r="E121" s="4">
        <v>20</v>
      </c>
      <c r="H121" s="9">
        <f aca="true" t="shared" si="7" ref="H121:H155">0.5*(41-$D121)*($E121-$F121-$G121)+80*$F121+54*$G121</f>
        <v>330</v>
      </c>
      <c r="I121" s="5">
        <v>1995</v>
      </c>
      <c r="N121" s="4"/>
      <c r="O121" s="4"/>
      <c r="P121" s="4"/>
      <c r="Q121" s="4"/>
      <c r="R121" s="16"/>
      <c r="S121" s="16"/>
      <c r="T121" s="16"/>
      <c r="U121" s="5"/>
    </row>
    <row r="122" spans="1:21" ht="12.75">
      <c r="A122">
        <f t="shared" si="4"/>
        <v>111</v>
      </c>
      <c r="B122" t="s">
        <v>601</v>
      </c>
      <c r="C122" t="s">
        <v>602</v>
      </c>
      <c r="D122" s="4">
        <v>2</v>
      </c>
      <c r="E122" s="4">
        <v>15</v>
      </c>
      <c r="G122" s="4">
        <v>1</v>
      </c>
      <c r="H122" s="9">
        <f t="shared" si="7"/>
        <v>327</v>
      </c>
      <c r="I122" s="5">
        <v>1990</v>
      </c>
      <c r="K122" t="s">
        <v>81</v>
      </c>
      <c r="N122" s="4"/>
      <c r="O122" s="4"/>
      <c r="P122" s="4"/>
      <c r="Q122" s="4"/>
      <c r="R122" s="16"/>
      <c r="S122" s="16"/>
      <c r="T122" s="16"/>
      <c r="U122" s="5"/>
    </row>
    <row r="123" spans="1:21" ht="12.75">
      <c r="A123">
        <f t="shared" si="4"/>
        <v>112</v>
      </c>
      <c r="B123" t="s">
        <v>1126</v>
      </c>
      <c r="C123" t="s">
        <v>481</v>
      </c>
      <c r="D123" s="4">
        <v>15</v>
      </c>
      <c r="E123" s="4">
        <v>25</v>
      </c>
      <c r="H123" s="9">
        <f t="shared" si="7"/>
        <v>325</v>
      </c>
      <c r="I123" s="5">
        <v>1997</v>
      </c>
      <c r="M123" s="1"/>
      <c r="N123" s="4"/>
      <c r="O123" s="4"/>
      <c r="P123" s="4"/>
      <c r="Q123" s="4"/>
      <c r="R123" s="16"/>
      <c r="S123" s="16"/>
      <c r="T123" s="16"/>
      <c r="U123" s="5"/>
    </row>
    <row r="124" spans="1:21" ht="12.75">
      <c r="A124">
        <f t="shared" si="4"/>
        <v>113</v>
      </c>
      <c r="B124" t="s">
        <v>467</v>
      </c>
      <c r="C124" t="s">
        <v>468</v>
      </c>
      <c r="D124" s="4">
        <v>3</v>
      </c>
      <c r="E124" s="4">
        <v>17</v>
      </c>
      <c r="H124" s="9">
        <f t="shared" si="7"/>
        <v>323</v>
      </c>
      <c r="I124" s="5">
        <v>1957</v>
      </c>
      <c r="N124" s="4"/>
      <c r="O124" s="4"/>
      <c r="P124" s="4"/>
      <c r="Q124" s="4"/>
      <c r="R124" s="16"/>
      <c r="S124" s="16"/>
      <c r="T124" s="16"/>
      <c r="U124" s="5"/>
    </row>
    <row r="125" spans="1:21" ht="12.75">
      <c r="A125">
        <f t="shared" si="4"/>
        <v>114</v>
      </c>
      <c r="B125" t="s">
        <v>795</v>
      </c>
      <c r="C125" t="s">
        <v>796</v>
      </c>
      <c r="D125" s="4">
        <v>3</v>
      </c>
      <c r="E125" s="4">
        <v>17</v>
      </c>
      <c r="H125" s="9">
        <f t="shared" si="7"/>
        <v>323</v>
      </c>
      <c r="I125" s="5">
        <v>1978</v>
      </c>
      <c r="N125" s="4"/>
      <c r="O125" s="4"/>
      <c r="P125" s="4"/>
      <c r="Q125" s="4"/>
      <c r="R125" s="16"/>
      <c r="S125" s="16"/>
      <c r="T125" s="16"/>
      <c r="U125" s="5"/>
    </row>
    <row r="126" spans="1:22" s="6" customFormat="1" ht="12.75">
      <c r="A126">
        <f t="shared" si="4"/>
        <v>115</v>
      </c>
      <c r="B126" t="s">
        <v>892</v>
      </c>
      <c r="C126" t="s">
        <v>893</v>
      </c>
      <c r="D126" s="4">
        <v>2</v>
      </c>
      <c r="E126" s="4">
        <v>13</v>
      </c>
      <c r="F126" s="4"/>
      <c r="G126" s="4">
        <v>2</v>
      </c>
      <c r="H126" s="9">
        <f t="shared" si="7"/>
        <v>322.5</v>
      </c>
      <c r="I126" s="5">
        <v>1961</v>
      </c>
      <c r="J126"/>
      <c r="K126"/>
      <c r="L126" s="14"/>
      <c r="M126"/>
      <c r="N126" s="4"/>
      <c r="O126" s="4"/>
      <c r="P126" s="4"/>
      <c r="Q126" s="4"/>
      <c r="R126" s="16"/>
      <c r="S126" s="16"/>
      <c r="T126" s="16"/>
      <c r="U126" s="5"/>
      <c r="V126"/>
    </row>
    <row r="127" spans="1:22" s="6" customFormat="1" ht="12.75">
      <c r="A127">
        <f t="shared" si="4"/>
        <v>116</v>
      </c>
      <c r="B127" t="s">
        <v>1052</v>
      </c>
      <c r="C127" t="s">
        <v>1053</v>
      </c>
      <c r="D127" s="4">
        <v>2</v>
      </c>
      <c r="E127" s="4">
        <v>13</v>
      </c>
      <c r="F127" s="4"/>
      <c r="G127" s="4">
        <v>2</v>
      </c>
      <c r="H127" s="9">
        <f t="shared" si="7"/>
        <v>322.5</v>
      </c>
      <c r="I127" s="5">
        <v>1967</v>
      </c>
      <c r="J127"/>
      <c r="K127"/>
      <c r="L127" s="14" t="s">
        <v>130</v>
      </c>
      <c r="M127"/>
      <c r="N127" s="4"/>
      <c r="O127" s="4"/>
      <c r="P127" s="4"/>
      <c r="Q127" s="4"/>
      <c r="R127" s="16"/>
      <c r="S127" s="16"/>
      <c r="T127" s="16"/>
      <c r="U127" s="5"/>
      <c r="V127"/>
    </row>
    <row r="128" spans="1:21" ht="12.75">
      <c r="A128">
        <f t="shared" si="4"/>
        <v>117</v>
      </c>
      <c r="B128" t="s">
        <v>306</v>
      </c>
      <c r="C128" t="s">
        <v>307</v>
      </c>
      <c r="D128" s="4">
        <v>2</v>
      </c>
      <c r="E128" s="4">
        <v>13</v>
      </c>
      <c r="G128" s="4">
        <v>2</v>
      </c>
      <c r="H128" s="9">
        <f t="shared" si="7"/>
        <v>322.5</v>
      </c>
      <c r="I128" s="5">
        <v>1971</v>
      </c>
      <c r="K128" t="s">
        <v>81</v>
      </c>
      <c r="N128" s="4"/>
      <c r="O128" s="4"/>
      <c r="P128" s="4"/>
      <c r="Q128" s="4"/>
      <c r="R128" s="16"/>
      <c r="S128" s="16"/>
      <c r="T128" s="16"/>
      <c r="U128" s="5"/>
    </row>
    <row r="129" spans="1:21" ht="12.75">
      <c r="A129">
        <f t="shared" si="4"/>
        <v>118</v>
      </c>
      <c r="B129" t="s">
        <v>1011</v>
      </c>
      <c r="C129" t="s">
        <v>1012</v>
      </c>
      <c r="D129" s="4">
        <v>1</v>
      </c>
      <c r="E129" s="4">
        <v>10</v>
      </c>
      <c r="F129" s="4">
        <v>2</v>
      </c>
      <c r="H129" s="9">
        <f t="shared" si="7"/>
        <v>320</v>
      </c>
      <c r="I129" s="5">
        <v>1968</v>
      </c>
      <c r="K129" t="s">
        <v>81</v>
      </c>
      <c r="N129" s="4"/>
      <c r="O129" s="4"/>
      <c r="P129" s="4"/>
      <c r="Q129" s="4"/>
      <c r="R129" s="16"/>
      <c r="S129" s="16"/>
      <c r="T129" s="16"/>
      <c r="U129" s="5"/>
    </row>
    <row r="130" spans="1:21" ht="12.75">
      <c r="A130">
        <f t="shared" si="4"/>
        <v>119</v>
      </c>
      <c r="B130" t="s">
        <v>487</v>
      </c>
      <c r="C130" t="s">
        <v>488</v>
      </c>
      <c r="D130" s="4">
        <v>1</v>
      </c>
      <c r="E130" s="4">
        <v>13</v>
      </c>
      <c r="F130" s="4">
        <v>1</v>
      </c>
      <c r="H130" s="9">
        <f t="shared" si="7"/>
        <v>320</v>
      </c>
      <c r="I130" s="5">
        <v>1969</v>
      </c>
      <c r="N130" s="4"/>
      <c r="O130" s="4"/>
      <c r="P130" s="4"/>
      <c r="Q130" s="4"/>
      <c r="R130" s="16"/>
      <c r="S130" s="16"/>
      <c r="T130" s="16"/>
      <c r="U130" s="5"/>
    </row>
    <row r="131" spans="1:21" ht="12.75">
      <c r="A131">
        <f t="shared" si="4"/>
        <v>120</v>
      </c>
      <c r="B131" t="s">
        <v>148</v>
      </c>
      <c r="C131" t="s">
        <v>149</v>
      </c>
      <c r="D131" s="4">
        <v>1</v>
      </c>
      <c r="E131" s="4">
        <v>13</v>
      </c>
      <c r="F131" s="4">
        <v>1</v>
      </c>
      <c r="H131" s="9">
        <f t="shared" si="7"/>
        <v>320</v>
      </c>
      <c r="I131" s="5">
        <v>1975</v>
      </c>
      <c r="J131" t="s">
        <v>1130</v>
      </c>
      <c r="K131" t="s">
        <v>81</v>
      </c>
      <c r="N131" s="4"/>
      <c r="O131" s="4"/>
      <c r="P131" s="4"/>
      <c r="Q131" s="4"/>
      <c r="R131" s="16"/>
      <c r="S131" s="16"/>
      <c r="T131" s="16"/>
      <c r="U131" s="5"/>
    </row>
    <row r="132" spans="1:21" ht="12.75">
      <c r="A132">
        <f t="shared" si="4"/>
        <v>121</v>
      </c>
      <c r="B132" t="s">
        <v>723</v>
      </c>
      <c r="C132" t="s">
        <v>689</v>
      </c>
      <c r="D132" s="4">
        <v>1</v>
      </c>
      <c r="E132" s="4">
        <v>13</v>
      </c>
      <c r="F132" s="4">
        <v>1</v>
      </c>
      <c r="H132" s="9">
        <f t="shared" si="7"/>
        <v>320</v>
      </c>
      <c r="I132" s="5">
        <v>1977</v>
      </c>
      <c r="L132" s="14" t="s">
        <v>991</v>
      </c>
      <c r="N132" s="4"/>
      <c r="O132" s="4"/>
      <c r="P132" s="4"/>
      <c r="Q132" s="4"/>
      <c r="R132" s="16"/>
      <c r="S132" s="16"/>
      <c r="T132" s="16"/>
      <c r="U132" s="5"/>
    </row>
    <row r="133" spans="1:21" ht="12.75">
      <c r="A133">
        <f t="shared" si="4"/>
        <v>122</v>
      </c>
      <c r="B133" t="s">
        <v>1202</v>
      </c>
      <c r="C133" t="s">
        <v>1203</v>
      </c>
      <c r="D133" s="4">
        <v>1</v>
      </c>
      <c r="E133" s="4">
        <v>13</v>
      </c>
      <c r="F133" s="4">
        <v>1</v>
      </c>
      <c r="H133" s="9">
        <f t="shared" si="7"/>
        <v>320</v>
      </c>
      <c r="I133" s="5">
        <v>1977</v>
      </c>
      <c r="J133" t="s">
        <v>1131</v>
      </c>
      <c r="K133" t="s">
        <v>94</v>
      </c>
      <c r="L133" s="14" t="s">
        <v>1176</v>
      </c>
      <c r="N133" s="4"/>
      <c r="O133" s="4"/>
      <c r="P133" s="4"/>
      <c r="Q133" s="4"/>
      <c r="R133" s="16"/>
      <c r="S133" s="16"/>
      <c r="T133" s="16"/>
      <c r="U133" s="5"/>
    </row>
    <row r="134" spans="1:21" ht="12.75">
      <c r="A134">
        <f t="shared" si="4"/>
        <v>123</v>
      </c>
      <c r="B134" t="s">
        <v>852</v>
      </c>
      <c r="C134" t="s">
        <v>853</v>
      </c>
      <c r="D134" s="4">
        <v>1</v>
      </c>
      <c r="E134" s="4">
        <v>13</v>
      </c>
      <c r="F134" s="4">
        <v>1</v>
      </c>
      <c r="H134" s="9">
        <f t="shared" si="7"/>
        <v>320</v>
      </c>
      <c r="I134" s="5">
        <v>1985</v>
      </c>
      <c r="K134" t="s">
        <v>94</v>
      </c>
      <c r="L134" s="14" t="s">
        <v>1174</v>
      </c>
      <c r="N134" s="4"/>
      <c r="O134" s="4"/>
      <c r="P134" s="4"/>
      <c r="Q134" s="4"/>
      <c r="R134" s="16"/>
      <c r="S134" s="16"/>
      <c r="T134" s="16"/>
      <c r="U134" s="5"/>
    </row>
    <row r="135" spans="1:21" ht="12.75">
      <c r="A135">
        <f t="shared" si="4"/>
        <v>124</v>
      </c>
      <c r="B135" t="s">
        <v>485</v>
      </c>
      <c r="C135" t="s">
        <v>486</v>
      </c>
      <c r="D135" s="4">
        <v>1</v>
      </c>
      <c r="E135" s="4">
        <v>13</v>
      </c>
      <c r="F135" s="4">
        <v>1</v>
      </c>
      <c r="H135" s="9">
        <f t="shared" si="7"/>
        <v>320</v>
      </c>
      <c r="I135" s="5">
        <v>1988</v>
      </c>
      <c r="L135" s="14" t="s">
        <v>1172</v>
      </c>
      <c r="N135" s="4"/>
      <c r="O135" s="4"/>
      <c r="P135" s="4"/>
      <c r="Q135" s="4"/>
      <c r="R135" s="16"/>
      <c r="S135" s="16"/>
      <c r="T135" s="16"/>
      <c r="U135" s="5"/>
    </row>
    <row r="136" spans="1:21" ht="12.75">
      <c r="A136">
        <f aca="true" t="shared" si="8" ref="A136:A167">A135+1</f>
        <v>125</v>
      </c>
      <c r="B136" t="s">
        <v>848</v>
      </c>
      <c r="C136" t="s">
        <v>849</v>
      </c>
      <c r="D136" s="4">
        <v>4</v>
      </c>
      <c r="E136" s="4">
        <v>17</v>
      </c>
      <c r="H136" s="9">
        <f t="shared" si="7"/>
        <v>314.5</v>
      </c>
      <c r="I136" s="5">
        <v>1957</v>
      </c>
      <c r="K136" t="s">
        <v>94</v>
      </c>
      <c r="N136" s="4"/>
      <c r="O136" s="4"/>
      <c r="P136" s="4"/>
      <c r="Q136" s="4"/>
      <c r="R136" s="16"/>
      <c r="S136" s="16"/>
      <c r="T136" s="16"/>
      <c r="U136" s="5"/>
    </row>
    <row r="137" spans="1:21" ht="12.75">
      <c r="A137">
        <f t="shared" si="8"/>
        <v>126</v>
      </c>
      <c r="B137" t="s">
        <v>492</v>
      </c>
      <c r="C137" t="s">
        <v>920</v>
      </c>
      <c r="D137" s="4">
        <v>2</v>
      </c>
      <c r="E137" s="4">
        <v>14</v>
      </c>
      <c r="G137" s="4">
        <v>1</v>
      </c>
      <c r="H137" s="9">
        <f t="shared" si="7"/>
        <v>307.5</v>
      </c>
      <c r="I137" s="5">
        <v>1957</v>
      </c>
      <c r="K137" t="s">
        <v>145</v>
      </c>
      <c r="L137" s="14" t="s">
        <v>1174</v>
      </c>
      <c r="M137" s="1"/>
      <c r="N137" s="4"/>
      <c r="O137" s="4"/>
      <c r="P137" s="4"/>
      <c r="Q137" s="4"/>
      <c r="R137" s="16"/>
      <c r="S137" s="16"/>
      <c r="T137" s="16"/>
      <c r="U137" s="5"/>
    </row>
    <row r="138" spans="1:21" ht="12.75">
      <c r="A138">
        <f t="shared" si="8"/>
        <v>127</v>
      </c>
      <c r="B138" t="s">
        <v>1038</v>
      </c>
      <c r="C138" t="s">
        <v>1039</v>
      </c>
      <c r="D138" s="4">
        <v>2</v>
      </c>
      <c r="E138" s="4">
        <v>14</v>
      </c>
      <c r="G138" s="4">
        <v>1</v>
      </c>
      <c r="H138" s="9">
        <f t="shared" si="7"/>
        <v>307.5</v>
      </c>
      <c r="I138" s="5">
        <v>1968</v>
      </c>
      <c r="N138" s="4"/>
      <c r="O138" s="4"/>
      <c r="P138" s="4"/>
      <c r="Q138" s="4"/>
      <c r="R138" s="16"/>
      <c r="S138" s="16"/>
      <c r="T138" s="16"/>
      <c r="U138" s="5"/>
    </row>
    <row r="139" spans="1:21" ht="12.75">
      <c r="A139">
        <f t="shared" si="8"/>
        <v>128</v>
      </c>
      <c r="B139" t="s">
        <v>828</v>
      </c>
      <c r="C139" t="s">
        <v>829</v>
      </c>
      <c r="D139" s="4">
        <v>2</v>
      </c>
      <c r="E139" s="4">
        <v>14</v>
      </c>
      <c r="G139" s="4">
        <v>1</v>
      </c>
      <c r="H139" s="9">
        <f t="shared" si="7"/>
        <v>307.5</v>
      </c>
      <c r="I139" s="5">
        <v>1986</v>
      </c>
      <c r="L139" s="14" t="s">
        <v>1172</v>
      </c>
      <c r="N139" s="4"/>
      <c r="O139" s="4"/>
      <c r="P139" s="4"/>
      <c r="Q139" s="4"/>
      <c r="R139" s="16"/>
      <c r="S139" s="16"/>
      <c r="T139" s="16"/>
      <c r="U139" s="5"/>
    </row>
    <row r="140" spans="1:21" ht="12.75">
      <c r="A140">
        <f t="shared" si="8"/>
        <v>129</v>
      </c>
      <c r="B140" t="s">
        <v>1034</v>
      </c>
      <c r="C140" t="s">
        <v>1035</v>
      </c>
      <c r="D140" s="4">
        <v>7</v>
      </c>
      <c r="E140" s="4">
        <v>18</v>
      </c>
      <c r="H140" s="9">
        <f t="shared" si="7"/>
        <v>306</v>
      </c>
      <c r="I140" s="5">
        <v>1995</v>
      </c>
      <c r="N140" s="4"/>
      <c r="O140" s="4"/>
      <c r="P140" s="4"/>
      <c r="Q140" s="4"/>
      <c r="R140" s="16"/>
      <c r="S140" s="16"/>
      <c r="T140" s="16"/>
      <c r="U140" s="5"/>
    </row>
    <row r="141" spans="1:21" ht="12.75">
      <c r="A141">
        <f t="shared" si="8"/>
        <v>130</v>
      </c>
      <c r="B141" t="s">
        <v>139</v>
      </c>
      <c r="C141" t="s">
        <v>140</v>
      </c>
      <c r="D141" s="4">
        <v>3</v>
      </c>
      <c r="E141" s="4">
        <v>16</v>
      </c>
      <c r="H141" s="9">
        <f t="shared" si="7"/>
        <v>304</v>
      </c>
      <c r="I141" s="5">
        <v>1993</v>
      </c>
      <c r="J141" t="s">
        <v>1132</v>
      </c>
      <c r="K141" t="s">
        <v>94</v>
      </c>
      <c r="N141" s="4"/>
      <c r="O141" s="4"/>
      <c r="P141" s="4"/>
      <c r="Q141" s="4"/>
      <c r="R141" s="16"/>
      <c r="S141" s="16"/>
      <c r="T141" s="16"/>
      <c r="U141" s="5"/>
    </row>
    <row r="142" spans="1:21" ht="12.75">
      <c r="A142">
        <f t="shared" si="8"/>
        <v>131</v>
      </c>
      <c r="B142" t="s">
        <v>1254</v>
      </c>
      <c r="C142" t="s">
        <v>1255</v>
      </c>
      <c r="D142" s="4">
        <v>2</v>
      </c>
      <c r="E142" s="4">
        <v>12</v>
      </c>
      <c r="G142" s="4">
        <v>2</v>
      </c>
      <c r="H142" s="9">
        <f t="shared" si="7"/>
        <v>303</v>
      </c>
      <c r="I142" s="5">
        <v>1984</v>
      </c>
      <c r="L142" s="14" t="s">
        <v>1176</v>
      </c>
      <c r="N142" s="4"/>
      <c r="O142" s="4"/>
      <c r="P142" s="4"/>
      <c r="Q142" s="4"/>
      <c r="R142" s="16"/>
      <c r="S142" s="16"/>
      <c r="T142" s="16"/>
      <c r="U142" s="5"/>
    </row>
    <row r="143" spans="1:21" ht="12.75">
      <c r="A143">
        <f t="shared" si="8"/>
        <v>132</v>
      </c>
      <c r="B143" t="s">
        <v>870</v>
      </c>
      <c r="C143" t="s">
        <v>871</v>
      </c>
      <c r="D143" s="4">
        <v>1</v>
      </c>
      <c r="E143" s="4">
        <v>12</v>
      </c>
      <c r="F143" s="4">
        <v>1</v>
      </c>
      <c r="H143" s="9">
        <f t="shared" si="7"/>
        <v>300</v>
      </c>
      <c r="I143" s="5">
        <v>1960</v>
      </c>
      <c r="L143" s="14" t="s">
        <v>1183</v>
      </c>
      <c r="N143" s="4"/>
      <c r="O143" s="4"/>
      <c r="P143" s="4"/>
      <c r="Q143" s="4"/>
      <c r="R143" s="16"/>
      <c r="S143" s="16"/>
      <c r="T143" s="16"/>
      <c r="U143" s="5"/>
    </row>
    <row r="144" spans="1:21" ht="12.75">
      <c r="A144">
        <f t="shared" si="8"/>
        <v>133</v>
      </c>
      <c r="B144" t="s">
        <v>292</v>
      </c>
      <c r="C144" t="s">
        <v>299</v>
      </c>
      <c r="D144" s="4">
        <v>1</v>
      </c>
      <c r="E144" s="4">
        <v>12</v>
      </c>
      <c r="F144" s="4">
        <v>1</v>
      </c>
      <c r="H144" s="9">
        <f t="shared" si="7"/>
        <v>300</v>
      </c>
      <c r="I144" s="5">
        <v>1961</v>
      </c>
      <c r="K144" t="s">
        <v>81</v>
      </c>
      <c r="N144" s="4"/>
      <c r="O144" s="4"/>
      <c r="P144" s="4"/>
      <c r="Q144" s="4"/>
      <c r="R144" s="16"/>
      <c r="S144" s="16"/>
      <c r="T144" s="16"/>
      <c r="U144" s="5"/>
    </row>
    <row r="145" spans="1:21" ht="12.75">
      <c r="A145">
        <f t="shared" si="8"/>
        <v>134</v>
      </c>
      <c r="B145" t="s">
        <v>15</v>
      </c>
      <c r="C145" t="s">
        <v>16</v>
      </c>
      <c r="D145" s="4">
        <v>1</v>
      </c>
      <c r="E145" s="4">
        <v>12</v>
      </c>
      <c r="F145" s="4">
        <v>1</v>
      </c>
      <c r="H145" s="9">
        <f t="shared" si="7"/>
        <v>300</v>
      </c>
      <c r="I145" s="5">
        <v>1967</v>
      </c>
      <c r="L145" s="14" t="s">
        <v>1286</v>
      </c>
      <c r="N145" s="4"/>
      <c r="O145" s="4"/>
      <c r="P145" s="4"/>
      <c r="Q145" s="4"/>
      <c r="R145" s="16"/>
      <c r="S145" s="16"/>
      <c r="T145" s="16"/>
      <c r="U145" s="5"/>
    </row>
    <row r="146" spans="1:21" ht="12.75">
      <c r="A146">
        <f t="shared" si="8"/>
        <v>135</v>
      </c>
      <c r="B146" t="s">
        <v>477</v>
      </c>
      <c r="C146" t="s">
        <v>478</v>
      </c>
      <c r="D146" s="4">
        <v>1</v>
      </c>
      <c r="E146" s="4">
        <v>12</v>
      </c>
      <c r="F146" s="4">
        <v>1</v>
      </c>
      <c r="H146" s="9">
        <f t="shared" si="7"/>
        <v>300</v>
      </c>
      <c r="I146" s="5">
        <v>1968</v>
      </c>
      <c r="J146" t="s">
        <v>1133</v>
      </c>
      <c r="K146" t="s">
        <v>1177</v>
      </c>
      <c r="N146" s="4"/>
      <c r="O146" s="4"/>
      <c r="P146" s="4"/>
      <c r="Q146" s="4"/>
      <c r="R146" s="16"/>
      <c r="S146" s="16"/>
      <c r="T146" s="16"/>
      <c r="U146" s="5"/>
    </row>
    <row r="147" spans="1:21" ht="12.75">
      <c r="A147">
        <f t="shared" si="8"/>
        <v>136</v>
      </c>
      <c r="B147" t="s">
        <v>1019</v>
      </c>
      <c r="C147" t="s">
        <v>1020</v>
      </c>
      <c r="D147" s="4">
        <v>1</v>
      </c>
      <c r="E147" s="4">
        <v>12</v>
      </c>
      <c r="F147" s="4">
        <v>1</v>
      </c>
      <c r="H147" s="9">
        <f t="shared" si="7"/>
        <v>300</v>
      </c>
      <c r="I147" s="5">
        <v>1975</v>
      </c>
      <c r="J147" t="s">
        <v>1134</v>
      </c>
      <c r="K147" t="s">
        <v>81</v>
      </c>
      <c r="N147" s="4"/>
      <c r="O147" s="4"/>
      <c r="P147" s="4"/>
      <c r="Q147" s="4"/>
      <c r="R147" s="16"/>
      <c r="S147" s="16"/>
      <c r="T147" s="16"/>
      <c r="U147" s="5"/>
    </row>
    <row r="148" spans="1:21" ht="12.75">
      <c r="A148">
        <f t="shared" si="8"/>
        <v>137</v>
      </c>
      <c r="B148" t="s">
        <v>692</v>
      </c>
      <c r="C148" t="s">
        <v>693</v>
      </c>
      <c r="D148" s="4">
        <v>11</v>
      </c>
      <c r="E148" s="4">
        <v>20</v>
      </c>
      <c r="H148" s="9">
        <f t="shared" si="7"/>
        <v>300</v>
      </c>
      <c r="I148" s="5">
        <v>1994</v>
      </c>
      <c r="K148" t="s">
        <v>94</v>
      </c>
      <c r="M148" s="1"/>
      <c r="N148" s="4"/>
      <c r="O148" s="4"/>
      <c r="P148" s="4"/>
      <c r="Q148" s="4"/>
      <c r="R148" s="16"/>
      <c r="S148" s="16"/>
      <c r="T148" s="16"/>
      <c r="U148" s="5"/>
    </row>
    <row r="149" spans="1:21" ht="12.75">
      <c r="A149">
        <f t="shared" si="8"/>
        <v>138</v>
      </c>
      <c r="B149" t="s">
        <v>300</v>
      </c>
      <c r="C149" t="s">
        <v>301</v>
      </c>
      <c r="D149" s="4">
        <v>2</v>
      </c>
      <c r="E149" s="4">
        <v>10</v>
      </c>
      <c r="G149" s="4">
        <v>3</v>
      </c>
      <c r="H149" s="9">
        <f t="shared" si="7"/>
        <v>298.5</v>
      </c>
      <c r="I149" s="5">
        <v>1961</v>
      </c>
      <c r="K149" t="s">
        <v>81</v>
      </c>
      <c r="N149" s="4"/>
      <c r="O149" s="4"/>
      <c r="P149" s="4"/>
      <c r="Q149" s="4"/>
      <c r="R149" s="16"/>
      <c r="S149" s="16"/>
      <c r="T149" s="16"/>
      <c r="U149" s="5"/>
    </row>
    <row r="150" spans="1:21" ht="12.75">
      <c r="A150">
        <f t="shared" si="8"/>
        <v>139</v>
      </c>
      <c r="B150" t="s">
        <v>1072</v>
      </c>
      <c r="C150" t="s">
        <v>1073</v>
      </c>
      <c r="D150" s="4">
        <v>14</v>
      </c>
      <c r="E150" s="4">
        <v>22</v>
      </c>
      <c r="H150" s="9">
        <f t="shared" si="7"/>
        <v>297</v>
      </c>
      <c r="I150" s="5">
        <v>1992</v>
      </c>
      <c r="N150" s="4"/>
      <c r="O150" s="4"/>
      <c r="P150" s="4"/>
      <c r="Q150" s="4"/>
      <c r="R150" s="16"/>
      <c r="S150" s="16"/>
      <c r="T150" s="16"/>
      <c r="U150" s="5"/>
    </row>
    <row r="151" spans="1:21" ht="12.75">
      <c r="A151">
        <f t="shared" si="8"/>
        <v>140</v>
      </c>
      <c r="B151" t="s">
        <v>938</v>
      </c>
      <c r="C151" t="s">
        <v>939</v>
      </c>
      <c r="D151" s="4">
        <v>4</v>
      </c>
      <c r="E151" s="4">
        <v>16</v>
      </c>
      <c r="H151" s="9">
        <f t="shared" si="7"/>
        <v>296</v>
      </c>
      <c r="I151" s="5">
        <v>1987</v>
      </c>
      <c r="J151" t="s">
        <v>1135</v>
      </c>
      <c r="K151" t="s">
        <v>94</v>
      </c>
      <c r="N151" s="4"/>
      <c r="O151" s="4"/>
      <c r="P151" s="4"/>
      <c r="Q151" s="4"/>
      <c r="R151" s="16"/>
      <c r="S151" s="16"/>
      <c r="T151" s="16"/>
      <c r="U151" s="5"/>
    </row>
    <row r="152" spans="1:21" ht="12.75">
      <c r="A152">
        <f t="shared" si="8"/>
        <v>141</v>
      </c>
      <c r="B152" t="s">
        <v>1015</v>
      </c>
      <c r="C152" t="s">
        <v>1016</v>
      </c>
      <c r="D152" s="4">
        <v>5</v>
      </c>
      <c r="E152" s="4">
        <v>16</v>
      </c>
      <c r="H152" s="9">
        <f t="shared" si="7"/>
        <v>288</v>
      </c>
      <c r="I152" s="5">
        <v>1977</v>
      </c>
      <c r="L152" s="14" t="s">
        <v>102</v>
      </c>
      <c r="N152" s="4"/>
      <c r="O152" s="4"/>
      <c r="P152" s="4"/>
      <c r="Q152" s="4"/>
      <c r="R152" s="16"/>
      <c r="S152" s="16"/>
      <c r="T152" s="16"/>
      <c r="U152" s="5"/>
    </row>
    <row r="153" spans="1:21" ht="12.75">
      <c r="A153">
        <f t="shared" si="8"/>
        <v>142</v>
      </c>
      <c r="B153" t="s">
        <v>1056</v>
      </c>
      <c r="C153" t="s">
        <v>1057</v>
      </c>
      <c r="D153" s="4">
        <v>5</v>
      </c>
      <c r="E153" s="4">
        <v>16</v>
      </c>
      <c r="H153" s="9">
        <f t="shared" si="7"/>
        <v>288</v>
      </c>
      <c r="I153" s="5">
        <v>1979</v>
      </c>
      <c r="J153" t="s">
        <v>1136</v>
      </c>
      <c r="L153" s="14" t="s">
        <v>1176</v>
      </c>
      <c r="N153" s="4"/>
      <c r="O153" s="4"/>
      <c r="P153" s="4"/>
      <c r="Q153" s="4"/>
      <c r="R153" s="16"/>
      <c r="S153" s="16"/>
      <c r="T153" s="16"/>
      <c r="U153" s="5"/>
    </row>
    <row r="154" spans="1:21" ht="12.75">
      <c r="A154">
        <f t="shared" si="8"/>
        <v>143</v>
      </c>
      <c r="B154" t="s">
        <v>704</v>
      </c>
      <c r="C154" t="s">
        <v>705</v>
      </c>
      <c r="D154" s="4">
        <v>5</v>
      </c>
      <c r="E154" s="4">
        <v>16</v>
      </c>
      <c r="H154" s="9">
        <f t="shared" si="7"/>
        <v>288</v>
      </c>
      <c r="I154" s="5">
        <v>1982</v>
      </c>
      <c r="K154" t="s">
        <v>81</v>
      </c>
      <c r="N154" s="4"/>
      <c r="O154" s="4"/>
      <c r="P154" s="4"/>
      <c r="Q154" s="4"/>
      <c r="R154" s="16"/>
      <c r="S154" s="16"/>
      <c r="T154" s="16"/>
      <c r="U154" s="5"/>
    </row>
    <row r="155" spans="1:21" ht="12.75">
      <c r="A155">
        <f t="shared" si="8"/>
        <v>144</v>
      </c>
      <c r="B155" t="s">
        <v>1060</v>
      </c>
      <c r="C155" t="s">
        <v>1061</v>
      </c>
      <c r="D155" s="4">
        <v>2</v>
      </c>
      <c r="E155" s="4">
        <v>13</v>
      </c>
      <c r="G155" s="4">
        <v>1</v>
      </c>
      <c r="H155" s="9">
        <f t="shared" si="7"/>
        <v>288</v>
      </c>
      <c r="I155" s="5">
        <v>1984</v>
      </c>
      <c r="J155" t="s">
        <v>1137</v>
      </c>
      <c r="N155" s="4"/>
      <c r="O155" s="4"/>
      <c r="P155" s="4"/>
      <c r="Q155" s="4"/>
      <c r="R155" s="16"/>
      <c r="S155" s="16"/>
      <c r="T155" s="16"/>
      <c r="U155" s="5"/>
    </row>
    <row r="156" spans="1:21" ht="12.75">
      <c r="A156">
        <f t="shared" si="8"/>
        <v>145</v>
      </c>
      <c r="B156" t="s">
        <v>297</v>
      </c>
      <c r="C156" t="s">
        <v>298</v>
      </c>
      <c r="D156" s="4">
        <v>9</v>
      </c>
      <c r="E156" s="4">
        <v>18</v>
      </c>
      <c r="H156" s="9">
        <f aca="true" t="shared" si="9" ref="H156:H187">0.5*(41-$D156)*($E156-$F156-$G156)+80*$F156+54*$G156</f>
        <v>288</v>
      </c>
      <c r="I156" s="5">
        <v>1994</v>
      </c>
      <c r="M156" s="1"/>
      <c r="N156" s="4"/>
      <c r="O156" s="4"/>
      <c r="P156" s="4"/>
      <c r="Q156" s="4"/>
      <c r="R156" s="16"/>
      <c r="S156" s="16"/>
      <c r="T156" s="16"/>
      <c r="U156" s="5"/>
    </row>
    <row r="157" spans="1:21" ht="12.75">
      <c r="A157">
        <f t="shared" si="8"/>
        <v>146</v>
      </c>
      <c r="B157" t="s">
        <v>379</v>
      </c>
      <c r="C157" t="s">
        <v>380</v>
      </c>
      <c r="D157" s="4">
        <v>9</v>
      </c>
      <c r="E157" s="4">
        <v>18</v>
      </c>
      <c r="H157" s="9">
        <f t="shared" si="9"/>
        <v>288</v>
      </c>
      <c r="I157" s="5">
        <v>1998</v>
      </c>
      <c r="N157" s="4"/>
      <c r="O157" s="4"/>
      <c r="P157" s="4"/>
      <c r="Q157" s="4"/>
      <c r="R157" s="16"/>
      <c r="S157" s="16"/>
      <c r="T157" s="16"/>
      <c r="U157" s="5"/>
    </row>
    <row r="158" spans="1:21" ht="12.75">
      <c r="A158">
        <f t="shared" si="8"/>
        <v>147</v>
      </c>
      <c r="B158" t="s">
        <v>846</v>
      </c>
      <c r="C158" t="s">
        <v>847</v>
      </c>
      <c r="D158" s="4">
        <v>11</v>
      </c>
      <c r="E158" s="4">
        <v>19</v>
      </c>
      <c r="H158" s="9">
        <f t="shared" si="9"/>
        <v>285</v>
      </c>
      <c r="I158" s="5">
        <v>1993</v>
      </c>
      <c r="J158" t="s">
        <v>1138</v>
      </c>
      <c r="K158" t="s">
        <v>94</v>
      </c>
      <c r="M158" s="1"/>
      <c r="N158" s="4"/>
      <c r="O158" s="4"/>
      <c r="P158" s="4"/>
      <c r="Q158" s="4"/>
      <c r="R158" s="16"/>
      <c r="S158" s="16"/>
      <c r="T158" s="16"/>
      <c r="U158" s="5"/>
    </row>
    <row r="159" spans="1:21" ht="12.75">
      <c r="A159">
        <f t="shared" si="8"/>
        <v>148</v>
      </c>
      <c r="B159" t="s">
        <v>890</v>
      </c>
      <c r="C159" t="s">
        <v>891</v>
      </c>
      <c r="D159" s="4">
        <v>2</v>
      </c>
      <c r="E159" s="4">
        <v>11</v>
      </c>
      <c r="G159" s="4">
        <v>2</v>
      </c>
      <c r="H159" s="9">
        <f t="shared" si="9"/>
        <v>283.5</v>
      </c>
      <c r="I159" s="5">
        <v>1959</v>
      </c>
      <c r="N159" s="4"/>
      <c r="O159" s="4"/>
      <c r="P159" s="4"/>
      <c r="Q159" s="4"/>
      <c r="R159" s="16"/>
      <c r="S159" s="16"/>
      <c r="T159" s="16"/>
      <c r="U159" s="5"/>
    </row>
    <row r="160" spans="1:21" ht="12.75">
      <c r="A160">
        <f t="shared" si="8"/>
        <v>149</v>
      </c>
      <c r="B160" t="s">
        <v>1270</v>
      </c>
      <c r="C160" t="s">
        <v>1271</v>
      </c>
      <c r="D160" s="4">
        <v>2</v>
      </c>
      <c r="E160" s="4">
        <v>11</v>
      </c>
      <c r="G160" s="4">
        <v>2</v>
      </c>
      <c r="H160" s="9">
        <f t="shared" si="9"/>
        <v>283.5</v>
      </c>
      <c r="I160" s="5">
        <v>1968</v>
      </c>
      <c r="L160" s="14" t="s">
        <v>102</v>
      </c>
      <c r="N160" s="4"/>
      <c r="O160" s="4"/>
      <c r="P160" s="4"/>
      <c r="Q160" s="4"/>
      <c r="R160" s="16"/>
      <c r="S160" s="16"/>
      <c r="T160" s="16"/>
      <c r="U160" s="5"/>
    </row>
    <row r="161" spans="1:21" ht="12.75">
      <c r="A161">
        <f t="shared" si="8"/>
        <v>150</v>
      </c>
      <c r="B161" t="s">
        <v>509</v>
      </c>
      <c r="C161" t="s">
        <v>150</v>
      </c>
      <c r="D161" s="4">
        <v>2</v>
      </c>
      <c r="E161" s="4">
        <v>11</v>
      </c>
      <c r="G161" s="4">
        <v>2</v>
      </c>
      <c r="H161" s="9">
        <f t="shared" si="9"/>
        <v>283.5</v>
      </c>
      <c r="I161" s="5">
        <v>1977</v>
      </c>
      <c r="K161" t="s">
        <v>81</v>
      </c>
      <c r="N161" s="4"/>
      <c r="O161" s="4"/>
      <c r="P161" s="4"/>
      <c r="Q161" s="4"/>
      <c r="R161" s="16"/>
      <c r="S161" s="16"/>
      <c r="T161" s="16"/>
      <c r="U161" s="5"/>
    </row>
    <row r="162" spans="1:21" ht="12.75">
      <c r="A162">
        <f t="shared" si="8"/>
        <v>151</v>
      </c>
      <c r="B162" t="s">
        <v>866</v>
      </c>
      <c r="C162" t="s">
        <v>867</v>
      </c>
      <c r="D162" s="4">
        <v>8</v>
      </c>
      <c r="E162" s="4">
        <v>17</v>
      </c>
      <c r="H162" s="9">
        <f t="shared" si="9"/>
        <v>280.5</v>
      </c>
      <c r="I162" s="5">
        <v>1982</v>
      </c>
      <c r="N162" s="4"/>
      <c r="O162" s="4"/>
      <c r="P162" s="4"/>
      <c r="Q162" s="4"/>
      <c r="R162" s="16"/>
      <c r="S162" s="16"/>
      <c r="T162" s="16"/>
      <c r="U162" s="5"/>
    </row>
    <row r="163" spans="1:21" ht="12.75">
      <c r="A163">
        <f t="shared" si="8"/>
        <v>152</v>
      </c>
      <c r="B163" t="s">
        <v>758</v>
      </c>
      <c r="C163" t="s">
        <v>759</v>
      </c>
      <c r="D163" s="4">
        <v>1</v>
      </c>
      <c r="E163" s="4">
        <v>11</v>
      </c>
      <c r="F163" s="4">
        <v>1</v>
      </c>
      <c r="H163" s="9">
        <f t="shared" si="9"/>
        <v>280</v>
      </c>
      <c r="I163" s="5">
        <v>1974</v>
      </c>
      <c r="K163" t="s">
        <v>94</v>
      </c>
      <c r="N163" s="4"/>
      <c r="O163" s="4"/>
      <c r="P163" s="4"/>
      <c r="Q163" s="4"/>
      <c r="R163" s="16"/>
      <c r="S163" s="16"/>
      <c r="T163" s="16"/>
      <c r="U163" s="5"/>
    </row>
    <row r="164" spans="1:21" ht="12.75">
      <c r="A164">
        <f t="shared" si="8"/>
        <v>153</v>
      </c>
      <c r="B164" t="s">
        <v>527</v>
      </c>
      <c r="C164" s="1" t="s">
        <v>528</v>
      </c>
      <c r="D164" s="4">
        <v>6</v>
      </c>
      <c r="E164" s="4">
        <v>16</v>
      </c>
      <c r="H164" s="9">
        <f t="shared" si="9"/>
        <v>280</v>
      </c>
      <c r="I164" s="5">
        <v>1975</v>
      </c>
      <c r="N164" s="4"/>
      <c r="O164" s="4"/>
      <c r="P164" s="4"/>
      <c r="Q164" s="4"/>
      <c r="R164" s="16"/>
      <c r="S164" s="16"/>
      <c r="T164" s="16"/>
      <c r="U164" s="5"/>
    </row>
    <row r="165" spans="1:21" ht="12.75">
      <c r="A165">
        <f t="shared" si="8"/>
        <v>154</v>
      </c>
      <c r="B165" t="s">
        <v>805</v>
      </c>
      <c r="C165" t="s">
        <v>806</v>
      </c>
      <c r="D165" s="4">
        <v>1</v>
      </c>
      <c r="E165" s="4">
        <v>11</v>
      </c>
      <c r="F165" s="4">
        <v>1</v>
      </c>
      <c r="H165" s="9">
        <f t="shared" si="9"/>
        <v>280</v>
      </c>
      <c r="I165" s="5">
        <v>1976</v>
      </c>
      <c r="L165" s="14" t="s">
        <v>1172</v>
      </c>
      <c r="N165" s="4"/>
      <c r="O165" s="4"/>
      <c r="P165" s="4"/>
      <c r="Q165" s="4"/>
      <c r="R165" s="16"/>
      <c r="S165" s="16"/>
      <c r="T165" s="16"/>
      <c r="U165" s="5"/>
    </row>
    <row r="166" spans="1:21" ht="12.75">
      <c r="A166">
        <f t="shared" si="8"/>
        <v>155</v>
      </c>
      <c r="B166" t="s">
        <v>1066</v>
      </c>
      <c r="C166" t="s">
        <v>1067</v>
      </c>
      <c r="D166" s="4">
        <v>6</v>
      </c>
      <c r="E166" s="4">
        <v>16</v>
      </c>
      <c r="H166" s="9">
        <f t="shared" si="9"/>
        <v>280</v>
      </c>
      <c r="I166" s="5">
        <v>1977</v>
      </c>
      <c r="K166" t="s">
        <v>94</v>
      </c>
      <c r="N166" s="4"/>
      <c r="O166" s="4"/>
      <c r="P166" s="4"/>
      <c r="Q166" s="4"/>
      <c r="R166" s="16"/>
      <c r="S166" s="16"/>
      <c r="T166" s="16"/>
      <c r="U166" s="5"/>
    </row>
    <row r="167" spans="1:21" ht="12.75">
      <c r="A167">
        <f t="shared" si="8"/>
        <v>156</v>
      </c>
      <c r="B167" t="s">
        <v>670</v>
      </c>
      <c r="C167" t="s">
        <v>671</v>
      </c>
      <c r="D167" s="4">
        <v>13</v>
      </c>
      <c r="E167" s="4">
        <v>20</v>
      </c>
      <c r="H167" s="9">
        <f t="shared" si="9"/>
        <v>280</v>
      </c>
      <c r="I167" s="5">
        <v>1992</v>
      </c>
      <c r="N167" s="4"/>
      <c r="O167" s="4"/>
      <c r="P167" s="4"/>
      <c r="Q167" s="4"/>
      <c r="R167" s="16"/>
      <c r="S167" s="16"/>
      <c r="T167" s="16"/>
      <c r="U167" s="5"/>
    </row>
    <row r="168" spans="1:21" ht="12.75">
      <c r="A168">
        <f aca="true" t="shared" si="10" ref="A168:A198">A167+1</f>
        <v>157</v>
      </c>
      <c r="B168" t="s">
        <v>7</v>
      </c>
      <c r="C168" t="s">
        <v>8</v>
      </c>
      <c r="D168" s="4">
        <v>6</v>
      </c>
      <c r="E168" s="4">
        <v>16</v>
      </c>
      <c r="H168" s="9">
        <f t="shared" si="9"/>
        <v>280</v>
      </c>
      <c r="I168" s="5">
        <v>1992</v>
      </c>
      <c r="K168" t="s">
        <v>94</v>
      </c>
      <c r="N168" s="4"/>
      <c r="O168" s="4"/>
      <c r="P168" s="4"/>
      <c r="Q168" s="4"/>
      <c r="R168" s="16"/>
      <c r="S168" s="16"/>
      <c r="T168" s="16"/>
      <c r="U168" s="5"/>
    </row>
    <row r="169" spans="1:21" ht="12.75">
      <c r="A169">
        <f t="shared" si="10"/>
        <v>158</v>
      </c>
      <c r="B169" t="s">
        <v>836</v>
      </c>
      <c r="C169" t="s">
        <v>837</v>
      </c>
      <c r="D169" s="4">
        <v>4</v>
      </c>
      <c r="E169" s="4">
        <v>15</v>
      </c>
      <c r="H169" s="9">
        <f t="shared" si="9"/>
        <v>277.5</v>
      </c>
      <c r="I169" s="5">
        <v>1958</v>
      </c>
      <c r="K169" t="s">
        <v>1177</v>
      </c>
      <c r="N169" s="4"/>
      <c r="O169" s="4"/>
      <c r="P169" s="4"/>
      <c r="Q169" s="4"/>
      <c r="R169" s="16"/>
      <c r="S169" s="16"/>
      <c r="T169" s="16"/>
      <c r="U169" s="5"/>
    </row>
    <row r="170" spans="1:21" ht="12.75">
      <c r="A170">
        <f t="shared" si="10"/>
        <v>159</v>
      </c>
      <c r="B170" t="s">
        <v>141</v>
      </c>
      <c r="C170" t="s">
        <v>142</v>
      </c>
      <c r="D170" s="4">
        <v>4</v>
      </c>
      <c r="E170" s="4">
        <v>15</v>
      </c>
      <c r="H170" s="9">
        <f t="shared" si="9"/>
        <v>277.5</v>
      </c>
      <c r="I170" s="5">
        <v>1979</v>
      </c>
      <c r="J170" t="s">
        <v>1139</v>
      </c>
      <c r="K170" t="s">
        <v>1119</v>
      </c>
      <c r="L170" s="14" t="s">
        <v>1173</v>
      </c>
      <c r="N170" s="4"/>
      <c r="O170" s="4"/>
      <c r="P170" s="4"/>
      <c r="Q170" s="4"/>
      <c r="R170" s="16"/>
      <c r="S170" s="16"/>
      <c r="T170" s="16"/>
      <c r="U170" s="5"/>
    </row>
    <row r="171" spans="1:21" ht="12.75">
      <c r="A171">
        <f t="shared" si="10"/>
        <v>160</v>
      </c>
      <c r="B171" t="s">
        <v>741</v>
      </c>
      <c r="C171" t="s">
        <v>742</v>
      </c>
      <c r="D171" s="4">
        <v>4</v>
      </c>
      <c r="E171" s="4">
        <v>15</v>
      </c>
      <c r="H171" s="9">
        <f t="shared" si="9"/>
        <v>277.5</v>
      </c>
      <c r="I171" s="5">
        <v>1993</v>
      </c>
      <c r="N171" s="4"/>
      <c r="O171" s="4"/>
      <c r="P171" s="4"/>
      <c r="Q171" s="4"/>
      <c r="R171" s="16"/>
      <c r="S171" s="16"/>
      <c r="T171" s="16"/>
      <c r="U171" s="5"/>
    </row>
    <row r="172" spans="1:21" ht="12.75">
      <c r="A172">
        <f t="shared" si="10"/>
        <v>161</v>
      </c>
      <c r="B172" t="s">
        <v>1074</v>
      </c>
      <c r="C172" t="s">
        <v>1075</v>
      </c>
      <c r="D172" s="4">
        <v>9</v>
      </c>
      <c r="E172" s="4">
        <v>17</v>
      </c>
      <c r="H172" s="9">
        <f t="shared" si="9"/>
        <v>272</v>
      </c>
      <c r="I172" s="5">
        <v>1980</v>
      </c>
      <c r="J172" t="s">
        <v>1140</v>
      </c>
      <c r="K172" t="s">
        <v>94</v>
      </c>
      <c r="L172" s="14" t="s">
        <v>1174</v>
      </c>
      <c r="N172" s="4"/>
      <c r="O172" s="4"/>
      <c r="P172" s="4"/>
      <c r="Q172" s="4"/>
      <c r="R172" s="16"/>
      <c r="S172" s="16"/>
      <c r="T172" s="16"/>
      <c r="U172" s="5"/>
    </row>
    <row r="173" spans="1:21" ht="12.75">
      <c r="A173">
        <f t="shared" si="10"/>
        <v>162</v>
      </c>
      <c r="B173" t="s">
        <v>1044</v>
      </c>
      <c r="C173" t="s">
        <v>1045</v>
      </c>
      <c r="D173" s="4">
        <v>7</v>
      </c>
      <c r="E173" s="4">
        <v>16</v>
      </c>
      <c r="H173" s="9">
        <f t="shared" si="9"/>
        <v>272</v>
      </c>
      <c r="I173" s="5">
        <v>1998</v>
      </c>
      <c r="N173" s="4"/>
      <c r="O173" s="4"/>
      <c r="P173" s="4"/>
      <c r="Q173" s="4"/>
      <c r="R173" s="16"/>
      <c r="S173" s="16"/>
      <c r="T173" s="16"/>
      <c r="U173" s="5"/>
    </row>
    <row r="174" spans="1:22" s="6" customFormat="1" ht="12.75">
      <c r="A174">
        <f t="shared" si="10"/>
        <v>163</v>
      </c>
      <c r="B174" t="s">
        <v>653</v>
      </c>
      <c r="C174" t="s">
        <v>654</v>
      </c>
      <c r="D174" s="4">
        <v>5</v>
      </c>
      <c r="E174" s="4">
        <v>15</v>
      </c>
      <c r="F174" s="4"/>
      <c r="G174" s="4"/>
      <c r="H174" s="9">
        <f t="shared" si="9"/>
        <v>270</v>
      </c>
      <c r="I174" s="5">
        <v>1958</v>
      </c>
      <c r="J174"/>
      <c r="K174"/>
      <c r="L174" s="14"/>
      <c r="M174"/>
      <c r="N174" s="4"/>
      <c r="O174" s="4"/>
      <c r="P174" s="4"/>
      <c r="Q174" s="4"/>
      <c r="R174" s="16"/>
      <c r="S174" s="16"/>
      <c r="T174" s="16"/>
      <c r="U174" s="5"/>
      <c r="V174"/>
    </row>
    <row r="175" spans="1:21" ht="12.75">
      <c r="A175">
        <f t="shared" si="10"/>
        <v>164</v>
      </c>
      <c r="B175" t="s">
        <v>737</v>
      </c>
      <c r="C175" t="s">
        <v>738</v>
      </c>
      <c r="D175" s="4">
        <v>5</v>
      </c>
      <c r="E175" s="4">
        <v>15</v>
      </c>
      <c r="H175" s="9">
        <f t="shared" si="9"/>
        <v>270</v>
      </c>
      <c r="I175" s="5">
        <v>1983</v>
      </c>
      <c r="J175" t="s">
        <v>1141</v>
      </c>
      <c r="K175" t="s">
        <v>94</v>
      </c>
      <c r="N175" s="4"/>
      <c r="O175" s="4"/>
      <c r="P175" s="4"/>
      <c r="Q175" s="4"/>
      <c r="R175" s="16"/>
      <c r="S175" s="16"/>
      <c r="T175" s="16"/>
      <c r="U175" s="5"/>
    </row>
    <row r="176" spans="1:21" ht="12.75">
      <c r="A176">
        <f t="shared" si="10"/>
        <v>165</v>
      </c>
      <c r="B176" t="s">
        <v>770</v>
      </c>
      <c r="C176" t="s">
        <v>771</v>
      </c>
      <c r="D176" s="4">
        <v>11</v>
      </c>
      <c r="E176" s="4">
        <v>18</v>
      </c>
      <c r="H176" s="9">
        <f t="shared" si="9"/>
        <v>270</v>
      </c>
      <c r="I176" s="5">
        <v>1992</v>
      </c>
      <c r="K176" t="s">
        <v>81</v>
      </c>
      <c r="N176" s="4"/>
      <c r="O176" s="4"/>
      <c r="P176" s="4"/>
      <c r="Q176" s="4"/>
      <c r="R176" s="16"/>
      <c r="S176" s="16"/>
      <c r="T176" s="16"/>
      <c r="U176" s="5"/>
    </row>
    <row r="177" spans="1:21" ht="12.75">
      <c r="A177">
        <f t="shared" si="10"/>
        <v>166</v>
      </c>
      <c r="B177" t="s">
        <v>537</v>
      </c>
      <c r="C177" s="1" t="s">
        <v>538</v>
      </c>
      <c r="D177" s="4">
        <v>14</v>
      </c>
      <c r="E177" s="4">
        <v>20</v>
      </c>
      <c r="H177" s="9">
        <f t="shared" si="9"/>
        <v>270</v>
      </c>
      <c r="I177" s="5">
        <v>1999</v>
      </c>
      <c r="N177" s="4"/>
      <c r="O177" s="4"/>
      <c r="P177" s="4"/>
      <c r="Q177" s="4"/>
      <c r="R177" s="16"/>
      <c r="S177" s="16"/>
      <c r="T177" s="16"/>
      <c r="U177" s="5"/>
    </row>
    <row r="178" spans="1:21" ht="12.75">
      <c r="A178">
        <f t="shared" si="10"/>
        <v>167</v>
      </c>
      <c r="B178" t="s">
        <v>541</v>
      </c>
      <c r="C178" s="1" t="s">
        <v>542</v>
      </c>
      <c r="D178" s="4">
        <v>2</v>
      </c>
      <c r="E178" s="4">
        <v>12</v>
      </c>
      <c r="G178" s="4">
        <v>1</v>
      </c>
      <c r="H178" s="9">
        <f t="shared" si="9"/>
        <v>268.5</v>
      </c>
      <c r="I178" s="5">
        <v>1962</v>
      </c>
      <c r="K178" t="s">
        <v>94</v>
      </c>
      <c r="N178" s="4"/>
      <c r="O178" s="4"/>
      <c r="P178" s="4"/>
      <c r="Q178" s="4"/>
      <c r="R178" s="16"/>
      <c r="S178" s="16"/>
      <c r="T178" s="16"/>
      <c r="U178" s="5"/>
    </row>
    <row r="179" spans="1:21" ht="12.75">
      <c r="A179">
        <f t="shared" si="10"/>
        <v>168</v>
      </c>
      <c r="B179" t="s">
        <v>326</v>
      </c>
      <c r="C179" t="s">
        <v>336</v>
      </c>
      <c r="D179" s="4">
        <v>2</v>
      </c>
      <c r="E179" s="4">
        <v>12</v>
      </c>
      <c r="G179" s="4">
        <v>1</v>
      </c>
      <c r="H179" s="9">
        <f t="shared" si="9"/>
        <v>268.5</v>
      </c>
      <c r="I179" s="5">
        <v>1963</v>
      </c>
      <c r="N179" s="4"/>
      <c r="O179" s="4"/>
      <c r="P179" s="4"/>
      <c r="Q179" s="4"/>
      <c r="R179" s="16"/>
      <c r="S179" s="16"/>
      <c r="T179" s="16"/>
      <c r="U179" s="5"/>
    </row>
    <row r="180" spans="1:21" ht="12.75">
      <c r="A180">
        <f t="shared" si="10"/>
        <v>169</v>
      </c>
      <c r="B180" t="s">
        <v>1275</v>
      </c>
      <c r="C180" t="s">
        <v>1276</v>
      </c>
      <c r="D180" s="4">
        <v>2</v>
      </c>
      <c r="E180" s="4">
        <v>12</v>
      </c>
      <c r="G180" s="4">
        <v>1</v>
      </c>
      <c r="H180" s="9">
        <f t="shared" si="9"/>
        <v>268.5</v>
      </c>
      <c r="I180" s="5">
        <v>1964</v>
      </c>
      <c r="N180" s="4"/>
      <c r="O180" s="4"/>
      <c r="P180" s="4"/>
      <c r="Q180" s="4"/>
      <c r="R180" s="16"/>
      <c r="S180" s="16"/>
      <c r="T180" s="16"/>
      <c r="U180" s="5"/>
    </row>
    <row r="181" spans="1:21" ht="12.75">
      <c r="A181">
        <f t="shared" si="10"/>
        <v>170</v>
      </c>
      <c r="B181" t="s">
        <v>872</v>
      </c>
      <c r="C181" t="s">
        <v>873</v>
      </c>
      <c r="D181" s="4">
        <v>2</v>
      </c>
      <c r="E181" s="4">
        <v>12</v>
      </c>
      <c r="G181" s="4">
        <v>1</v>
      </c>
      <c r="H181" s="9">
        <f t="shared" si="9"/>
        <v>268.5</v>
      </c>
      <c r="I181" s="5">
        <v>1970</v>
      </c>
      <c r="K181" t="s">
        <v>81</v>
      </c>
      <c r="N181" s="4"/>
      <c r="O181" s="4"/>
      <c r="P181" s="4"/>
      <c r="Q181" s="4"/>
      <c r="R181" s="16"/>
      <c r="S181" s="16"/>
      <c r="T181" s="16"/>
      <c r="U181" s="5"/>
    </row>
    <row r="182" spans="1:21" ht="12.75">
      <c r="A182">
        <f t="shared" si="10"/>
        <v>171</v>
      </c>
      <c r="B182" t="s">
        <v>1076</v>
      </c>
      <c r="C182" t="s">
        <v>1077</v>
      </c>
      <c r="D182" s="4">
        <v>2</v>
      </c>
      <c r="E182" s="4">
        <v>12</v>
      </c>
      <c r="G182" s="4">
        <v>1</v>
      </c>
      <c r="H182" s="9">
        <f t="shared" si="9"/>
        <v>268.5</v>
      </c>
      <c r="I182" s="5">
        <v>1971</v>
      </c>
      <c r="N182" s="4"/>
      <c r="O182" s="4"/>
      <c r="P182" s="4"/>
      <c r="Q182" s="4"/>
      <c r="R182" s="16"/>
      <c r="S182" s="16"/>
      <c r="T182" s="16"/>
      <c r="U182" s="5"/>
    </row>
    <row r="183" spans="1:21" ht="12.75">
      <c r="A183">
        <f t="shared" si="10"/>
        <v>172</v>
      </c>
      <c r="B183" t="s">
        <v>1208</v>
      </c>
      <c r="C183" t="s">
        <v>1209</v>
      </c>
      <c r="D183" s="4">
        <v>3</v>
      </c>
      <c r="E183" s="4">
        <v>14</v>
      </c>
      <c r="H183" s="9">
        <f t="shared" si="9"/>
        <v>266</v>
      </c>
      <c r="I183" s="5">
        <v>1959</v>
      </c>
      <c r="N183" s="4"/>
      <c r="O183" s="4"/>
      <c r="P183" s="4"/>
      <c r="Q183" s="4"/>
      <c r="R183" s="16"/>
      <c r="S183" s="16"/>
      <c r="T183" s="16"/>
      <c r="U183" s="5"/>
    </row>
    <row r="184" spans="1:21" ht="12.75">
      <c r="A184">
        <f t="shared" si="10"/>
        <v>173</v>
      </c>
      <c r="B184" t="s">
        <v>531</v>
      </c>
      <c r="C184" s="1" t="s">
        <v>532</v>
      </c>
      <c r="D184" s="4">
        <v>3</v>
      </c>
      <c r="E184" s="4">
        <v>14</v>
      </c>
      <c r="H184" s="9">
        <f t="shared" si="9"/>
        <v>266</v>
      </c>
      <c r="I184" s="5">
        <v>1970</v>
      </c>
      <c r="K184" t="s">
        <v>143</v>
      </c>
      <c r="N184" s="4"/>
      <c r="O184" s="4"/>
      <c r="P184" s="4"/>
      <c r="Q184" s="4"/>
      <c r="R184" s="16"/>
      <c r="S184" s="16"/>
      <c r="T184" s="16"/>
      <c r="U184" s="5"/>
    </row>
    <row r="185" spans="1:21" ht="12.75">
      <c r="A185">
        <f t="shared" si="10"/>
        <v>174</v>
      </c>
      <c r="B185" t="s">
        <v>840</v>
      </c>
      <c r="C185" t="s">
        <v>841</v>
      </c>
      <c r="D185" s="4">
        <v>3</v>
      </c>
      <c r="E185" s="4">
        <v>14</v>
      </c>
      <c r="H185" s="9">
        <f t="shared" si="9"/>
        <v>266</v>
      </c>
      <c r="I185" s="5">
        <v>1970</v>
      </c>
      <c r="J185" t="s">
        <v>1142</v>
      </c>
      <c r="N185" s="4"/>
      <c r="O185" s="4"/>
      <c r="P185" s="4"/>
      <c r="Q185" s="4"/>
      <c r="R185" s="16"/>
      <c r="S185" s="16"/>
      <c r="T185" s="16"/>
      <c r="U185" s="5"/>
    </row>
    <row r="186" spans="1:22" s="6" customFormat="1" ht="12.75">
      <c r="A186">
        <f t="shared" si="10"/>
        <v>175</v>
      </c>
      <c r="B186" t="s">
        <v>1200</v>
      </c>
      <c r="C186" t="s">
        <v>1201</v>
      </c>
      <c r="D186" s="4">
        <v>3</v>
      </c>
      <c r="E186" s="4">
        <v>14</v>
      </c>
      <c r="F186" s="4"/>
      <c r="G186" s="4"/>
      <c r="H186" s="9">
        <f t="shared" si="9"/>
        <v>266</v>
      </c>
      <c r="I186" s="5">
        <v>1980</v>
      </c>
      <c r="J186"/>
      <c r="K186" t="s">
        <v>81</v>
      </c>
      <c r="L186" s="14"/>
      <c r="M186" s="1"/>
      <c r="N186" s="4"/>
      <c r="O186" s="4"/>
      <c r="P186" s="4"/>
      <c r="Q186" s="4"/>
      <c r="R186" s="16"/>
      <c r="S186" s="16"/>
      <c r="T186" s="16"/>
      <c r="U186" s="5"/>
      <c r="V186"/>
    </row>
    <row r="187" spans="1:21" ht="12.75">
      <c r="A187">
        <f t="shared" si="10"/>
        <v>176</v>
      </c>
      <c r="B187" t="s">
        <v>666</v>
      </c>
      <c r="C187" t="s">
        <v>667</v>
      </c>
      <c r="D187" s="4">
        <v>3</v>
      </c>
      <c r="E187" s="4">
        <v>14</v>
      </c>
      <c r="H187" s="9">
        <f t="shared" si="9"/>
        <v>266</v>
      </c>
      <c r="I187" s="5">
        <v>1982</v>
      </c>
      <c r="J187" t="s">
        <v>1143</v>
      </c>
      <c r="N187" s="4"/>
      <c r="O187" s="4"/>
      <c r="P187" s="4"/>
      <c r="Q187" s="4"/>
      <c r="R187" s="16"/>
      <c r="S187" s="16"/>
      <c r="T187" s="16"/>
      <c r="U187" s="5"/>
    </row>
    <row r="188" spans="1:21" ht="12.75">
      <c r="A188">
        <f t="shared" si="10"/>
        <v>177</v>
      </c>
      <c r="B188" s="14" t="s">
        <v>110</v>
      </c>
      <c r="C188" s="14" t="s">
        <v>111</v>
      </c>
      <c r="D188" s="15">
        <v>13</v>
      </c>
      <c r="E188" s="15">
        <v>19</v>
      </c>
      <c r="F188" s="15"/>
      <c r="G188" s="15"/>
      <c r="H188" s="16">
        <f aca="true" t="shared" si="11" ref="H188:H219">0.5*(41-$D188)*($E188-$F188-$G188)+80*$F188+54*$G188</f>
        <v>266</v>
      </c>
      <c r="I188" s="17">
        <v>1999</v>
      </c>
      <c r="J188" s="14"/>
      <c r="N188" s="4"/>
      <c r="O188" s="4"/>
      <c r="P188" s="4"/>
      <c r="Q188" s="4"/>
      <c r="R188" s="16"/>
      <c r="S188" s="16"/>
      <c r="T188" s="16"/>
      <c r="U188" s="5"/>
    </row>
    <row r="189" spans="1:21" ht="12.75">
      <c r="A189">
        <f t="shared" si="10"/>
        <v>178</v>
      </c>
      <c r="B189" t="s">
        <v>979</v>
      </c>
      <c r="C189" t="s">
        <v>1027</v>
      </c>
      <c r="D189" s="4">
        <v>2</v>
      </c>
      <c r="E189" s="4">
        <v>10</v>
      </c>
      <c r="G189" s="4">
        <v>2</v>
      </c>
      <c r="H189" s="9">
        <f t="shared" si="11"/>
        <v>264</v>
      </c>
      <c r="I189" s="5">
        <v>1969</v>
      </c>
      <c r="N189" s="4"/>
      <c r="O189" s="4"/>
      <c r="P189" s="4"/>
      <c r="Q189" s="4"/>
      <c r="R189" s="16"/>
      <c r="S189" s="16"/>
      <c r="T189" s="16"/>
      <c r="U189" s="5"/>
    </row>
    <row r="190" spans="1:21" ht="12.75">
      <c r="A190">
        <f t="shared" si="10"/>
        <v>179</v>
      </c>
      <c r="B190" t="s">
        <v>722</v>
      </c>
      <c r="C190" t="s">
        <v>724</v>
      </c>
      <c r="D190" s="4">
        <v>8</v>
      </c>
      <c r="E190" s="4">
        <v>16</v>
      </c>
      <c r="H190" s="9">
        <f t="shared" si="11"/>
        <v>264</v>
      </c>
      <c r="I190" s="5">
        <v>1976</v>
      </c>
      <c r="L190" s="14" t="s">
        <v>1172</v>
      </c>
      <c r="M190" s="1"/>
      <c r="N190" s="4"/>
      <c r="O190" s="4"/>
      <c r="P190" s="4"/>
      <c r="Q190" s="4"/>
      <c r="R190" s="16"/>
      <c r="S190" s="16"/>
      <c r="T190" s="16"/>
      <c r="U190" s="5"/>
    </row>
    <row r="191" spans="1:21" ht="12.75">
      <c r="A191">
        <f t="shared" si="10"/>
        <v>180</v>
      </c>
      <c r="B191" t="s">
        <v>644</v>
      </c>
      <c r="C191" t="s">
        <v>645</v>
      </c>
      <c r="D191" s="4">
        <v>1</v>
      </c>
      <c r="E191" s="4">
        <v>10</v>
      </c>
      <c r="F191" s="4">
        <v>1</v>
      </c>
      <c r="H191" s="9">
        <f t="shared" si="11"/>
        <v>260</v>
      </c>
      <c r="I191" s="5">
        <v>1960</v>
      </c>
      <c r="N191" s="4"/>
      <c r="O191" s="4"/>
      <c r="P191" s="4"/>
      <c r="Q191" s="4"/>
      <c r="R191" s="16"/>
      <c r="S191" s="16"/>
      <c r="T191" s="16"/>
      <c r="U191" s="5"/>
    </row>
    <row r="192" spans="1:21" ht="12.75">
      <c r="A192">
        <f t="shared" si="10"/>
        <v>181</v>
      </c>
      <c r="B192" t="s">
        <v>842</v>
      </c>
      <c r="C192" t="s">
        <v>843</v>
      </c>
      <c r="D192" s="4">
        <v>1</v>
      </c>
      <c r="E192" s="4">
        <v>10</v>
      </c>
      <c r="F192" s="4">
        <v>1</v>
      </c>
      <c r="H192" s="9">
        <f t="shared" si="11"/>
        <v>260</v>
      </c>
      <c r="I192" s="5">
        <v>1964</v>
      </c>
      <c r="L192" s="14" t="s">
        <v>1176</v>
      </c>
      <c r="N192" s="4"/>
      <c r="O192" s="4"/>
      <c r="P192" s="4"/>
      <c r="Q192" s="4"/>
      <c r="R192" s="16"/>
      <c r="S192" s="16"/>
      <c r="T192" s="16"/>
      <c r="U192" s="5"/>
    </row>
    <row r="193" spans="1:21" ht="12.75">
      <c r="A193">
        <f t="shared" si="10"/>
        <v>182</v>
      </c>
      <c r="B193" t="s">
        <v>1023</v>
      </c>
      <c r="C193" t="s">
        <v>1024</v>
      </c>
      <c r="D193" s="4">
        <v>1</v>
      </c>
      <c r="E193" s="4">
        <v>10</v>
      </c>
      <c r="F193" s="4">
        <v>1</v>
      </c>
      <c r="H193" s="9">
        <f t="shared" si="11"/>
        <v>260</v>
      </c>
      <c r="I193" s="5">
        <v>1965</v>
      </c>
      <c r="L193" s="14" t="s">
        <v>817</v>
      </c>
      <c r="N193" s="4"/>
      <c r="O193" s="4"/>
      <c r="P193" s="4"/>
      <c r="Q193" s="4"/>
      <c r="R193" s="16"/>
      <c r="S193" s="16"/>
      <c r="T193" s="16"/>
      <c r="U193" s="5"/>
    </row>
    <row r="194" spans="1:21" ht="12.75">
      <c r="A194">
        <f t="shared" si="10"/>
        <v>183</v>
      </c>
      <c r="B194" t="s">
        <v>832</v>
      </c>
      <c r="C194" t="s">
        <v>833</v>
      </c>
      <c r="D194" s="4">
        <v>4</v>
      </c>
      <c r="E194" s="4">
        <v>14</v>
      </c>
      <c r="H194" s="9">
        <f t="shared" si="11"/>
        <v>259</v>
      </c>
      <c r="I194" s="5">
        <v>1957</v>
      </c>
      <c r="L194" s="14" t="s">
        <v>102</v>
      </c>
      <c r="N194" s="4"/>
      <c r="O194" s="4"/>
      <c r="P194" s="4"/>
      <c r="Q194" s="4"/>
      <c r="R194" s="16"/>
      <c r="S194" s="16"/>
      <c r="T194" s="16"/>
      <c r="U194" s="5"/>
    </row>
    <row r="195" spans="1:21" ht="12.75">
      <c r="A195">
        <f t="shared" si="10"/>
        <v>184</v>
      </c>
      <c r="B195" s="14" t="s">
        <v>175</v>
      </c>
      <c r="C195" s="14" t="s">
        <v>176</v>
      </c>
      <c r="D195" s="15">
        <v>4</v>
      </c>
      <c r="E195" s="15">
        <v>14</v>
      </c>
      <c r="F195" s="15"/>
      <c r="G195" s="15"/>
      <c r="H195" s="9">
        <f t="shared" si="11"/>
        <v>259</v>
      </c>
      <c r="I195" s="17">
        <v>1959</v>
      </c>
      <c r="J195" s="14"/>
      <c r="L195" s="14" t="s">
        <v>1172</v>
      </c>
      <c r="N195" s="4"/>
      <c r="O195" s="4"/>
      <c r="P195" s="4"/>
      <c r="Q195" s="4"/>
      <c r="R195" s="16"/>
      <c r="S195" s="16"/>
      <c r="T195" s="16"/>
      <c r="U195" s="5"/>
    </row>
    <row r="196" spans="1:22" s="6" customFormat="1" ht="12.75">
      <c r="A196">
        <f t="shared" si="10"/>
        <v>185</v>
      </c>
      <c r="B196" t="s">
        <v>685</v>
      </c>
      <c r="C196" t="s">
        <v>686</v>
      </c>
      <c r="D196" s="4">
        <v>4</v>
      </c>
      <c r="E196" s="4">
        <v>14</v>
      </c>
      <c r="F196" s="4"/>
      <c r="G196" s="4"/>
      <c r="H196" s="9">
        <f t="shared" si="11"/>
        <v>259</v>
      </c>
      <c r="I196" s="5">
        <v>1975</v>
      </c>
      <c r="J196"/>
      <c r="K196" t="s">
        <v>1177</v>
      </c>
      <c r="L196" s="14"/>
      <c r="M196"/>
      <c r="N196" s="4"/>
      <c r="O196" s="4"/>
      <c r="P196" s="4"/>
      <c r="Q196" s="4"/>
      <c r="R196" s="16"/>
      <c r="S196" s="16"/>
      <c r="T196" s="16"/>
      <c r="U196" s="5"/>
      <c r="V196"/>
    </row>
    <row r="197" spans="1:21" ht="12.75">
      <c r="A197">
        <f t="shared" si="10"/>
        <v>186</v>
      </c>
      <c r="B197" t="s">
        <v>642</v>
      </c>
      <c r="C197" t="s">
        <v>643</v>
      </c>
      <c r="D197" s="4">
        <v>4</v>
      </c>
      <c r="E197" s="4">
        <v>14</v>
      </c>
      <c r="H197" s="9">
        <f t="shared" si="11"/>
        <v>259</v>
      </c>
      <c r="I197" s="5">
        <v>1979</v>
      </c>
      <c r="N197" s="4"/>
      <c r="O197" s="4"/>
      <c r="P197" s="4"/>
      <c r="Q197" s="4"/>
      <c r="R197" s="16"/>
      <c r="S197" s="16"/>
      <c r="T197" s="16"/>
      <c r="U197" s="5"/>
    </row>
    <row r="198" spans="1:21" ht="12.75">
      <c r="A198">
        <f t="shared" si="10"/>
        <v>187</v>
      </c>
      <c r="B198" t="s">
        <v>910</v>
      </c>
      <c r="C198" t="s">
        <v>911</v>
      </c>
      <c r="D198" s="4">
        <v>4</v>
      </c>
      <c r="E198" s="4">
        <v>14</v>
      </c>
      <c r="H198" s="9">
        <f t="shared" si="11"/>
        <v>259</v>
      </c>
      <c r="I198" s="5">
        <v>1983</v>
      </c>
      <c r="J198" t="s">
        <v>1144</v>
      </c>
      <c r="N198" s="4"/>
      <c r="O198" s="4"/>
      <c r="P198" s="4"/>
      <c r="Q198" s="4"/>
      <c r="R198" s="16"/>
      <c r="S198" s="16"/>
      <c r="T198" s="16"/>
      <c r="U198" s="5"/>
    </row>
    <row r="199" spans="1:21" ht="12.75">
      <c r="A199">
        <f aca="true" t="shared" si="12" ref="A199:A258">A198+1</f>
        <v>188</v>
      </c>
      <c r="B199" t="s">
        <v>164</v>
      </c>
      <c r="C199" t="s">
        <v>165</v>
      </c>
      <c r="D199" s="4">
        <v>4</v>
      </c>
      <c r="E199" s="4">
        <v>14</v>
      </c>
      <c r="H199" s="9">
        <f t="shared" si="11"/>
        <v>259</v>
      </c>
      <c r="I199" s="5">
        <v>1992</v>
      </c>
      <c r="K199" t="s">
        <v>94</v>
      </c>
      <c r="L199" s="14" t="s">
        <v>1183</v>
      </c>
      <c r="N199" s="4"/>
      <c r="O199" s="4"/>
      <c r="P199" s="4"/>
      <c r="Q199" s="4"/>
      <c r="R199" s="16"/>
      <c r="S199" s="16"/>
      <c r="T199" s="16"/>
      <c r="U199" s="5"/>
    </row>
    <row r="200" spans="1:21" ht="12.75">
      <c r="A200">
        <f t="shared" si="12"/>
        <v>189</v>
      </c>
      <c r="B200" t="s">
        <v>1083</v>
      </c>
      <c r="C200" t="s">
        <v>1084</v>
      </c>
      <c r="D200" s="4">
        <v>4</v>
      </c>
      <c r="E200" s="4">
        <v>14</v>
      </c>
      <c r="H200" s="9">
        <f t="shared" si="11"/>
        <v>259</v>
      </c>
      <c r="I200" s="5">
        <v>1993</v>
      </c>
      <c r="N200" s="4"/>
      <c r="O200" s="4"/>
      <c r="P200" s="4"/>
      <c r="Q200" s="4"/>
      <c r="R200" s="16"/>
      <c r="S200" s="16"/>
      <c r="T200" s="16"/>
      <c r="U200" s="5"/>
    </row>
    <row r="201" spans="1:21" ht="12.75">
      <c r="A201">
        <f t="shared" si="12"/>
        <v>190</v>
      </c>
      <c r="B201" t="s">
        <v>677</v>
      </c>
      <c r="C201" t="s">
        <v>678</v>
      </c>
      <c r="D201" s="4">
        <v>7</v>
      </c>
      <c r="E201" s="4">
        <v>15</v>
      </c>
      <c r="H201" s="9">
        <f t="shared" si="11"/>
        <v>255</v>
      </c>
      <c r="I201" s="5">
        <v>1956</v>
      </c>
      <c r="N201" s="4"/>
      <c r="O201" s="4"/>
      <c r="P201" s="4"/>
      <c r="Q201" s="4"/>
      <c r="R201" s="16"/>
      <c r="S201" s="16"/>
      <c r="T201" s="16"/>
      <c r="U201" s="5"/>
    </row>
    <row r="202" spans="1:21" ht="12.75">
      <c r="A202">
        <f t="shared" si="12"/>
        <v>191</v>
      </c>
      <c r="B202" t="s">
        <v>1281</v>
      </c>
      <c r="C202" t="s">
        <v>1282</v>
      </c>
      <c r="D202" s="4">
        <v>7</v>
      </c>
      <c r="E202" s="4">
        <v>15</v>
      </c>
      <c r="H202" s="9">
        <f t="shared" si="11"/>
        <v>255</v>
      </c>
      <c r="I202" s="5">
        <v>1978</v>
      </c>
      <c r="N202" s="4"/>
      <c r="O202" s="4"/>
      <c r="P202" s="4"/>
      <c r="Q202" s="4"/>
      <c r="R202" s="16"/>
      <c r="S202" s="16"/>
      <c r="T202" s="16"/>
      <c r="U202" s="5"/>
    </row>
    <row r="203" spans="1:21" ht="12.75">
      <c r="A203">
        <f t="shared" si="12"/>
        <v>192</v>
      </c>
      <c r="B203" t="s">
        <v>944</v>
      </c>
      <c r="C203" t="s">
        <v>945</v>
      </c>
      <c r="D203" s="4">
        <v>5</v>
      </c>
      <c r="E203" s="4">
        <v>14</v>
      </c>
      <c r="H203" s="9">
        <f t="shared" si="11"/>
        <v>252</v>
      </c>
      <c r="I203" s="5">
        <v>1957</v>
      </c>
      <c r="N203" s="4"/>
      <c r="O203" s="4"/>
      <c r="P203" s="4"/>
      <c r="Q203" s="4"/>
      <c r="R203" s="16"/>
      <c r="S203" s="16"/>
      <c r="T203" s="16"/>
      <c r="U203" s="5"/>
    </row>
    <row r="204" spans="1:22" s="6" customFormat="1" ht="12.75">
      <c r="A204">
        <f t="shared" si="12"/>
        <v>193</v>
      </c>
      <c r="B204" t="s">
        <v>698</v>
      </c>
      <c r="C204" t="s">
        <v>699</v>
      </c>
      <c r="D204" s="4">
        <v>5</v>
      </c>
      <c r="E204" s="4">
        <v>14</v>
      </c>
      <c r="F204" s="4"/>
      <c r="G204" s="4"/>
      <c r="H204" s="9">
        <f t="shared" si="11"/>
        <v>252</v>
      </c>
      <c r="I204" s="5">
        <v>1958</v>
      </c>
      <c r="J204"/>
      <c r="K204"/>
      <c r="L204" s="14"/>
      <c r="M204"/>
      <c r="N204" s="4"/>
      <c r="O204" s="4"/>
      <c r="P204" s="4"/>
      <c r="Q204" s="4"/>
      <c r="R204" s="16"/>
      <c r="S204" s="16"/>
      <c r="T204" s="16"/>
      <c r="U204" s="5"/>
      <c r="V204"/>
    </row>
    <row r="205" spans="1:21" ht="12.75">
      <c r="A205">
        <f t="shared" si="12"/>
        <v>194</v>
      </c>
      <c r="B205" t="s">
        <v>472</v>
      </c>
      <c r="C205" t="s">
        <v>473</v>
      </c>
      <c r="D205" s="4">
        <v>5</v>
      </c>
      <c r="E205" s="4">
        <v>14</v>
      </c>
      <c r="H205" s="9">
        <f t="shared" si="11"/>
        <v>252</v>
      </c>
      <c r="I205" s="5">
        <v>1958</v>
      </c>
      <c r="N205" s="4"/>
      <c r="O205" s="4"/>
      <c r="P205" s="4"/>
      <c r="Q205" s="4"/>
      <c r="R205" s="16"/>
      <c r="S205" s="16"/>
      <c r="T205" s="16"/>
      <c r="U205" s="5"/>
    </row>
    <row r="206" spans="1:21" ht="12.75">
      <c r="A206">
        <f t="shared" si="12"/>
        <v>195</v>
      </c>
      <c r="B206" t="s">
        <v>25</v>
      </c>
      <c r="C206" t="s">
        <v>340</v>
      </c>
      <c r="D206" s="4">
        <v>5</v>
      </c>
      <c r="E206" s="4">
        <v>14</v>
      </c>
      <c r="H206" s="9">
        <f t="shared" si="11"/>
        <v>252</v>
      </c>
      <c r="I206" s="5">
        <v>1960</v>
      </c>
      <c r="N206" s="4"/>
      <c r="O206" s="4"/>
      <c r="P206" s="4"/>
      <c r="Q206" s="4"/>
      <c r="R206" s="16"/>
      <c r="S206" s="16"/>
      <c r="T206" s="16"/>
      <c r="U206" s="5"/>
    </row>
    <row r="207" spans="1:21" ht="12.75">
      <c r="A207">
        <f t="shared" si="12"/>
        <v>196</v>
      </c>
      <c r="B207" t="s">
        <v>108</v>
      </c>
      <c r="C207" t="s">
        <v>109</v>
      </c>
      <c r="D207" s="4">
        <v>5</v>
      </c>
      <c r="E207" s="4">
        <v>14</v>
      </c>
      <c r="H207" s="9">
        <f t="shared" si="11"/>
        <v>252</v>
      </c>
      <c r="I207" s="5">
        <v>1974</v>
      </c>
      <c r="K207" t="s">
        <v>94</v>
      </c>
      <c r="N207" s="4"/>
      <c r="O207" s="4"/>
      <c r="P207" s="4"/>
      <c r="Q207" s="4"/>
      <c r="R207" s="16"/>
      <c r="S207" s="16"/>
      <c r="T207" s="16"/>
      <c r="U207" s="5"/>
    </row>
    <row r="208" spans="1:21" ht="12.75">
      <c r="A208">
        <f t="shared" si="12"/>
        <v>197</v>
      </c>
      <c r="B208" t="s">
        <v>854</v>
      </c>
      <c r="C208" t="s">
        <v>855</v>
      </c>
      <c r="D208" s="4">
        <v>5</v>
      </c>
      <c r="E208" s="4">
        <v>14</v>
      </c>
      <c r="H208" s="9">
        <f t="shared" si="11"/>
        <v>252</v>
      </c>
      <c r="I208" s="5">
        <v>1975</v>
      </c>
      <c r="K208" t="s">
        <v>81</v>
      </c>
      <c r="N208" s="4"/>
      <c r="O208" s="4"/>
      <c r="P208" s="4"/>
      <c r="Q208" s="4"/>
      <c r="R208" s="16"/>
      <c r="S208" s="16"/>
      <c r="T208" s="16"/>
      <c r="U208" s="5"/>
    </row>
    <row r="209" spans="1:21" ht="12.75">
      <c r="A209">
        <f t="shared" si="12"/>
        <v>198</v>
      </c>
      <c r="B209" t="s">
        <v>523</v>
      </c>
      <c r="C209" s="1" t="s">
        <v>524</v>
      </c>
      <c r="D209" s="4">
        <v>5</v>
      </c>
      <c r="E209" s="4">
        <v>14</v>
      </c>
      <c r="H209" s="9">
        <f t="shared" si="11"/>
        <v>252</v>
      </c>
      <c r="I209" s="5">
        <v>1983</v>
      </c>
      <c r="K209" t="s">
        <v>94</v>
      </c>
      <c r="N209" s="4"/>
      <c r="O209" s="4"/>
      <c r="P209" s="4"/>
      <c r="Q209" s="4"/>
      <c r="R209" s="16"/>
      <c r="S209" s="16"/>
      <c r="T209" s="16"/>
      <c r="U209" s="5"/>
    </row>
    <row r="210" spans="1:21" ht="12.75">
      <c r="A210">
        <f t="shared" si="12"/>
        <v>199</v>
      </c>
      <c r="B210" t="s">
        <v>1256</v>
      </c>
      <c r="C210" t="s">
        <v>1257</v>
      </c>
      <c r="D210" s="4">
        <v>16</v>
      </c>
      <c r="E210" s="4">
        <v>20</v>
      </c>
      <c r="H210" s="9">
        <f t="shared" si="11"/>
        <v>250</v>
      </c>
      <c r="I210" s="5">
        <v>1995</v>
      </c>
      <c r="N210" s="4"/>
      <c r="O210" s="4"/>
      <c r="P210" s="4"/>
      <c r="Q210" s="4"/>
      <c r="R210" s="16"/>
      <c r="S210" s="16"/>
      <c r="T210" s="16"/>
      <c r="U210" s="5"/>
    </row>
    <row r="211" spans="1:21" ht="12.75">
      <c r="A211">
        <f t="shared" si="12"/>
        <v>200</v>
      </c>
      <c r="B211" t="s">
        <v>483</v>
      </c>
      <c r="C211" t="s">
        <v>484</v>
      </c>
      <c r="D211" s="4">
        <v>2</v>
      </c>
      <c r="E211" s="4">
        <v>11</v>
      </c>
      <c r="G211" s="4">
        <v>1</v>
      </c>
      <c r="H211" s="9">
        <f t="shared" si="11"/>
        <v>249</v>
      </c>
      <c r="I211" s="5">
        <v>1961</v>
      </c>
      <c r="K211" t="s">
        <v>81</v>
      </c>
      <c r="N211" s="4"/>
      <c r="O211" s="4"/>
      <c r="P211" s="4"/>
      <c r="Q211" s="4"/>
      <c r="R211" s="16"/>
      <c r="S211" s="16"/>
      <c r="T211" s="16"/>
      <c r="U211" s="5"/>
    </row>
    <row r="212" spans="1:22" s="6" customFormat="1" ht="12.75">
      <c r="A212">
        <f t="shared" si="12"/>
        <v>201</v>
      </c>
      <c r="B212" t="s">
        <v>591</v>
      </c>
      <c r="C212" t="s">
        <v>592</v>
      </c>
      <c r="D212" s="4">
        <v>2</v>
      </c>
      <c r="E212" s="4">
        <v>11</v>
      </c>
      <c r="F212" s="4"/>
      <c r="G212" s="4">
        <v>1</v>
      </c>
      <c r="H212" s="9">
        <f t="shared" si="11"/>
        <v>249</v>
      </c>
      <c r="I212" s="5">
        <v>1968</v>
      </c>
      <c r="J212"/>
      <c r="K212"/>
      <c r="L212" s="14"/>
      <c r="M212"/>
      <c r="N212" s="4"/>
      <c r="O212" s="4"/>
      <c r="P212" s="4"/>
      <c r="Q212" s="4"/>
      <c r="R212" s="16"/>
      <c r="S212" s="16"/>
      <c r="T212" s="16"/>
      <c r="U212" s="5"/>
      <c r="V212"/>
    </row>
    <row r="213" spans="1:21" ht="12.75">
      <c r="A213">
        <f t="shared" si="12"/>
        <v>202</v>
      </c>
      <c r="B213" t="s">
        <v>900</v>
      </c>
      <c r="C213" t="s">
        <v>901</v>
      </c>
      <c r="D213" s="4">
        <v>2</v>
      </c>
      <c r="E213" s="4">
        <v>11</v>
      </c>
      <c r="G213" s="4">
        <v>1</v>
      </c>
      <c r="H213" s="9">
        <f t="shared" si="11"/>
        <v>249</v>
      </c>
      <c r="I213" s="5">
        <v>1970</v>
      </c>
      <c r="L213" s="14" t="s">
        <v>1172</v>
      </c>
      <c r="M213" s="2"/>
      <c r="N213" s="4"/>
      <c r="O213" s="4"/>
      <c r="P213" s="4"/>
      <c r="Q213" s="4"/>
      <c r="R213" s="16"/>
      <c r="S213" s="16"/>
      <c r="T213" s="16"/>
      <c r="U213" s="5"/>
    </row>
    <row r="214" spans="1:21" ht="12.75">
      <c r="A214">
        <f>A213+1</f>
        <v>203</v>
      </c>
      <c r="B214" s="14" t="s">
        <v>760</v>
      </c>
      <c r="C214" s="14" t="s">
        <v>761</v>
      </c>
      <c r="D214" s="15">
        <v>8</v>
      </c>
      <c r="E214" s="15">
        <v>15</v>
      </c>
      <c r="F214" s="15"/>
      <c r="G214" s="15"/>
      <c r="H214" s="16">
        <f t="shared" si="11"/>
        <v>247.5</v>
      </c>
      <c r="I214" s="17">
        <v>1954</v>
      </c>
      <c r="J214" s="14"/>
      <c r="K214" t="s">
        <v>81</v>
      </c>
      <c r="N214" s="4"/>
      <c r="O214" s="4"/>
      <c r="P214" s="4"/>
      <c r="Q214" s="4"/>
      <c r="R214" s="16"/>
      <c r="S214" s="16"/>
      <c r="T214" s="16"/>
      <c r="U214" s="5"/>
    </row>
    <row r="215" spans="1:21" ht="12.75">
      <c r="A215">
        <f t="shared" si="12"/>
        <v>204</v>
      </c>
      <c r="B215" t="s">
        <v>906</v>
      </c>
      <c r="C215" t="s">
        <v>907</v>
      </c>
      <c r="D215" s="4">
        <v>8</v>
      </c>
      <c r="E215" s="4">
        <v>15</v>
      </c>
      <c r="H215" s="9">
        <f t="shared" si="11"/>
        <v>247.5</v>
      </c>
      <c r="I215" s="5">
        <v>1957</v>
      </c>
      <c r="K215" t="s">
        <v>81</v>
      </c>
      <c r="N215" s="4"/>
      <c r="O215" s="4"/>
      <c r="P215" s="4"/>
      <c r="Q215" s="4"/>
      <c r="R215" s="16"/>
      <c r="S215" s="16"/>
      <c r="T215" s="16"/>
      <c r="U215" s="5"/>
    </row>
    <row r="216" spans="1:21" ht="12.75">
      <c r="A216">
        <f t="shared" si="12"/>
        <v>205</v>
      </c>
      <c r="B216" t="s">
        <v>318</v>
      </c>
      <c r="C216" t="s">
        <v>319</v>
      </c>
      <c r="D216" s="4">
        <v>8</v>
      </c>
      <c r="E216" s="4">
        <v>15</v>
      </c>
      <c r="H216" s="9">
        <f t="shared" si="11"/>
        <v>247.5</v>
      </c>
      <c r="I216" s="5">
        <v>1960</v>
      </c>
      <c r="K216" t="s">
        <v>1177</v>
      </c>
      <c r="N216" s="4"/>
      <c r="O216" s="4"/>
      <c r="P216" s="4"/>
      <c r="Q216" s="4"/>
      <c r="R216" s="16"/>
      <c r="S216" s="16"/>
      <c r="T216" s="16"/>
      <c r="U216" s="5"/>
    </row>
    <row r="217" spans="1:21" ht="12.75">
      <c r="A217">
        <f t="shared" si="12"/>
        <v>206</v>
      </c>
      <c r="B217" t="s">
        <v>1194</v>
      </c>
      <c r="C217" t="s">
        <v>1195</v>
      </c>
      <c r="D217" s="4">
        <v>8</v>
      </c>
      <c r="E217" s="4">
        <v>15</v>
      </c>
      <c r="H217" s="9">
        <f t="shared" si="11"/>
        <v>247.5</v>
      </c>
      <c r="I217" s="5">
        <v>1982</v>
      </c>
      <c r="J217" t="s">
        <v>1145</v>
      </c>
      <c r="K217" t="s">
        <v>94</v>
      </c>
      <c r="N217" s="4"/>
      <c r="O217" s="4"/>
      <c r="P217" s="4"/>
      <c r="Q217" s="4"/>
      <c r="R217" s="16"/>
      <c r="S217" s="16"/>
      <c r="T217" s="16"/>
      <c r="U217" s="5"/>
    </row>
    <row r="218" spans="1:21" ht="12.75">
      <c r="A218">
        <f t="shared" si="12"/>
        <v>207</v>
      </c>
      <c r="B218" t="s">
        <v>565</v>
      </c>
      <c r="C218" s="1" t="s">
        <v>566</v>
      </c>
      <c r="D218" s="4">
        <v>3</v>
      </c>
      <c r="E218" s="4">
        <v>13</v>
      </c>
      <c r="H218" s="9">
        <f t="shared" si="11"/>
        <v>247</v>
      </c>
      <c r="I218" s="5">
        <v>1962</v>
      </c>
      <c r="N218" s="4"/>
      <c r="O218" s="4"/>
      <c r="P218" s="4"/>
      <c r="Q218" s="4"/>
      <c r="R218" s="16"/>
      <c r="S218" s="16"/>
      <c r="T218" s="16"/>
      <c r="U218" s="5"/>
    </row>
    <row r="219" spans="1:21" ht="12.75">
      <c r="A219">
        <f t="shared" si="12"/>
        <v>208</v>
      </c>
      <c r="B219" t="s">
        <v>926</v>
      </c>
      <c r="C219" t="s">
        <v>927</v>
      </c>
      <c r="D219" s="4">
        <v>3</v>
      </c>
      <c r="E219" s="4">
        <v>13</v>
      </c>
      <c r="H219" s="9">
        <f t="shared" si="11"/>
        <v>247</v>
      </c>
      <c r="I219" s="5">
        <v>1963</v>
      </c>
      <c r="N219" s="4"/>
      <c r="O219" s="4"/>
      <c r="P219" s="4"/>
      <c r="Q219" s="4"/>
      <c r="R219" s="16"/>
      <c r="S219" s="16"/>
      <c r="T219" s="16"/>
      <c r="U219" s="5"/>
    </row>
    <row r="220" spans="1:21" ht="12.75">
      <c r="A220">
        <f t="shared" si="12"/>
        <v>209</v>
      </c>
      <c r="B220" t="s">
        <v>295</v>
      </c>
      <c r="C220" t="s">
        <v>296</v>
      </c>
      <c r="D220" s="4">
        <v>3</v>
      </c>
      <c r="E220" s="4">
        <v>13</v>
      </c>
      <c r="H220" s="9">
        <f aca="true" t="shared" si="13" ref="H220:H248">0.5*(41-$D220)*($E220-$F220-$G220)+80*$F220+54*$G220</f>
        <v>247</v>
      </c>
      <c r="I220" s="5">
        <v>1971</v>
      </c>
      <c r="K220" t="s">
        <v>81</v>
      </c>
      <c r="N220" s="4"/>
      <c r="O220" s="4"/>
      <c r="P220" s="4"/>
      <c r="Q220" s="4"/>
      <c r="R220" s="16"/>
      <c r="S220" s="16"/>
      <c r="T220" s="16"/>
      <c r="U220" s="5"/>
    </row>
    <row r="221" spans="1:22" s="6" customFormat="1" ht="12.75">
      <c r="A221">
        <f t="shared" si="12"/>
        <v>210</v>
      </c>
      <c r="B221" t="s">
        <v>1222</v>
      </c>
      <c r="C221" t="s">
        <v>1122</v>
      </c>
      <c r="D221" s="4">
        <v>3</v>
      </c>
      <c r="E221" s="4">
        <v>13</v>
      </c>
      <c r="F221" s="4"/>
      <c r="G221" s="4"/>
      <c r="H221" s="9">
        <f t="shared" si="13"/>
        <v>247</v>
      </c>
      <c r="I221" s="5">
        <v>1988</v>
      </c>
      <c r="J221"/>
      <c r="K221"/>
      <c r="L221" s="14" t="s">
        <v>1176</v>
      </c>
      <c r="M221"/>
      <c r="N221" s="4"/>
      <c r="O221" s="4"/>
      <c r="P221" s="4"/>
      <c r="Q221" s="4"/>
      <c r="R221" s="16"/>
      <c r="S221" s="16"/>
      <c r="T221" s="16"/>
      <c r="U221" s="5"/>
      <c r="V221"/>
    </row>
    <row r="222" spans="1:22" s="6" customFormat="1" ht="12.75">
      <c r="A222">
        <f t="shared" si="12"/>
        <v>211</v>
      </c>
      <c r="B222" t="s">
        <v>801</v>
      </c>
      <c r="C222" t="s">
        <v>802</v>
      </c>
      <c r="D222" s="4">
        <v>6</v>
      </c>
      <c r="E222" s="4">
        <v>14</v>
      </c>
      <c r="F222" s="4"/>
      <c r="G222" s="4"/>
      <c r="H222" s="9">
        <f t="shared" si="13"/>
        <v>245</v>
      </c>
      <c r="I222" s="5">
        <v>1956</v>
      </c>
      <c r="J222"/>
      <c r="K222"/>
      <c r="L222" s="14" t="s">
        <v>102</v>
      </c>
      <c r="M222"/>
      <c r="N222" s="4"/>
      <c r="O222" s="4"/>
      <c r="P222" s="4"/>
      <c r="Q222" s="4"/>
      <c r="R222" s="16"/>
      <c r="S222" s="16"/>
      <c r="T222" s="16"/>
      <c r="U222" s="5"/>
      <c r="V222"/>
    </row>
    <row r="223" spans="1:22" s="6" customFormat="1" ht="12.75">
      <c r="A223">
        <f t="shared" si="12"/>
        <v>212</v>
      </c>
      <c r="B223" t="s">
        <v>573</v>
      </c>
      <c r="C223" s="2" t="s">
        <v>574</v>
      </c>
      <c r="D223" s="4">
        <v>6</v>
      </c>
      <c r="E223" s="4">
        <v>14</v>
      </c>
      <c r="F223" s="4"/>
      <c r="G223" s="4"/>
      <c r="H223" s="9">
        <f t="shared" si="13"/>
        <v>245</v>
      </c>
      <c r="I223" s="5">
        <v>1957</v>
      </c>
      <c r="J223"/>
      <c r="K223"/>
      <c r="L223" s="14"/>
      <c r="M223"/>
      <c r="N223" s="4"/>
      <c r="O223" s="4"/>
      <c r="P223" s="4"/>
      <c r="Q223" s="4"/>
      <c r="R223" s="16"/>
      <c r="S223" s="16"/>
      <c r="T223" s="16"/>
      <c r="U223" s="5"/>
      <c r="V223"/>
    </row>
    <row r="224" spans="1:21" ht="12.75">
      <c r="A224">
        <f t="shared" si="12"/>
        <v>213</v>
      </c>
      <c r="B224" s="14" t="s">
        <v>104</v>
      </c>
      <c r="C224" s="14" t="s">
        <v>105</v>
      </c>
      <c r="D224" s="15">
        <v>6</v>
      </c>
      <c r="E224" s="15">
        <v>14</v>
      </c>
      <c r="F224" s="15"/>
      <c r="G224" s="15"/>
      <c r="H224" s="16">
        <f t="shared" si="13"/>
        <v>245</v>
      </c>
      <c r="I224" s="17">
        <v>1999</v>
      </c>
      <c r="J224" s="14"/>
      <c r="N224" s="4"/>
      <c r="O224" s="4"/>
      <c r="P224" s="4"/>
      <c r="Q224" s="4"/>
      <c r="R224" s="16"/>
      <c r="S224" s="16"/>
      <c r="T224" s="16"/>
      <c r="U224" s="5"/>
    </row>
    <row r="225" spans="1:21" ht="12.75">
      <c r="A225">
        <f t="shared" si="12"/>
        <v>214</v>
      </c>
      <c r="B225" t="s">
        <v>902</v>
      </c>
      <c r="C225" t="s">
        <v>903</v>
      </c>
      <c r="D225" s="4">
        <v>2</v>
      </c>
      <c r="E225" s="4">
        <v>9</v>
      </c>
      <c r="G225" s="4">
        <v>2</v>
      </c>
      <c r="H225" s="9">
        <f t="shared" si="13"/>
        <v>244.5</v>
      </c>
      <c r="I225" s="5">
        <v>1963</v>
      </c>
      <c r="N225" s="4"/>
      <c r="O225" s="4"/>
      <c r="P225" s="4"/>
      <c r="Q225" s="4"/>
      <c r="R225" s="16"/>
      <c r="S225" s="16"/>
      <c r="T225" s="16"/>
      <c r="U225" s="5"/>
    </row>
    <row r="226" spans="1:21" ht="12.75">
      <c r="A226">
        <f t="shared" si="12"/>
        <v>215</v>
      </c>
      <c r="B226" t="s">
        <v>620</v>
      </c>
      <c r="C226" t="s">
        <v>621</v>
      </c>
      <c r="D226" s="4">
        <v>14</v>
      </c>
      <c r="E226" s="4">
        <v>18</v>
      </c>
      <c r="H226" s="9">
        <f t="shared" si="13"/>
        <v>243</v>
      </c>
      <c r="I226" s="5">
        <v>1994</v>
      </c>
      <c r="N226" s="4"/>
      <c r="O226" s="4"/>
      <c r="P226" s="4"/>
      <c r="Q226" s="4"/>
      <c r="R226" s="16"/>
      <c r="S226" s="16"/>
      <c r="T226" s="16"/>
      <c r="U226" s="5"/>
    </row>
    <row r="227" spans="1:21" ht="12.75">
      <c r="A227">
        <f t="shared" si="12"/>
        <v>216</v>
      </c>
      <c r="B227" t="s">
        <v>500</v>
      </c>
      <c r="C227" t="s">
        <v>501</v>
      </c>
      <c r="D227" s="4">
        <v>4</v>
      </c>
      <c r="E227" s="4">
        <v>13</v>
      </c>
      <c r="H227" s="9">
        <f t="shared" si="13"/>
        <v>240.5</v>
      </c>
      <c r="I227" s="5">
        <v>1964</v>
      </c>
      <c r="L227" s="14" t="s">
        <v>1173</v>
      </c>
      <c r="N227" s="4"/>
      <c r="O227" s="4"/>
      <c r="P227" s="4"/>
      <c r="Q227" s="4"/>
      <c r="R227" s="16"/>
      <c r="S227" s="16"/>
      <c r="T227" s="16"/>
      <c r="U227" s="5"/>
    </row>
    <row r="228" spans="1:21" ht="12.75">
      <c r="A228">
        <f t="shared" si="12"/>
        <v>217</v>
      </c>
      <c r="B228" t="s">
        <v>170</v>
      </c>
      <c r="C228" t="s">
        <v>491</v>
      </c>
      <c r="D228" s="4">
        <v>4</v>
      </c>
      <c r="E228" s="4">
        <v>13</v>
      </c>
      <c r="H228" s="9">
        <f t="shared" si="13"/>
        <v>240.5</v>
      </c>
      <c r="I228" s="5">
        <v>1970</v>
      </c>
      <c r="K228" t="s">
        <v>94</v>
      </c>
      <c r="L228" s="14" t="s">
        <v>1172</v>
      </c>
      <c r="N228" s="4"/>
      <c r="O228" s="4"/>
      <c r="P228" s="4"/>
      <c r="Q228" s="4"/>
      <c r="R228" s="16"/>
      <c r="S228" s="16"/>
      <c r="T228" s="16"/>
      <c r="U228" s="5"/>
    </row>
    <row r="229" spans="1:21" ht="12.75">
      <c r="A229">
        <f t="shared" si="12"/>
        <v>218</v>
      </c>
      <c r="B229" t="s">
        <v>1225</v>
      </c>
      <c r="C229" t="s">
        <v>1226</v>
      </c>
      <c r="D229" s="4">
        <v>4</v>
      </c>
      <c r="E229" s="4">
        <v>13</v>
      </c>
      <c r="H229" s="9">
        <f t="shared" si="13"/>
        <v>240.5</v>
      </c>
      <c r="I229" s="5">
        <v>1987</v>
      </c>
      <c r="K229" t="s">
        <v>81</v>
      </c>
      <c r="L229" s="14" t="s">
        <v>1172</v>
      </c>
      <c r="N229" s="4"/>
      <c r="O229" s="4"/>
      <c r="P229" s="4"/>
      <c r="Q229" s="4"/>
      <c r="R229" s="16"/>
      <c r="S229" s="16"/>
      <c r="T229" s="16"/>
      <c r="U229" s="5"/>
    </row>
    <row r="230" spans="1:21" ht="12.75">
      <c r="A230">
        <f t="shared" si="12"/>
        <v>219</v>
      </c>
      <c r="B230" t="s">
        <v>706</v>
      </c>
      <c r="C230" t="s">
        <v>707</v>
      </c>
      <c r="D230" s="4">
        <v>4</v>
      </c>
      <c r="E230" s="4">
        <v>13</v>
      </c>
      <c r="H230" s="9">
        <f t="shared" si="13"/>
        <v>240.5</v>
      </c>
      <c r="I230" s="5">
        <v>1990</v>
      </c>
      <c r="J230" t="s">
        <v>1146</v>
      </c>
      <c r="N230" s="4"/>
      <c r="O230" s="4"/>
      <c r="P230" s="4"/>
      <c r="Q230" s="4"/>
      <c r="R230" s="16"/>
      <c r="S230" s="16"/>
      <c r="T230" s="16"/>
      <c r="U230" s="5"/>
    </row>
    <row r="231" spans="1:21" ht="12.75">
      <c r="A231">
        <f t="shared" si="12"/>
        <v>220</v>
      </c>
      <c r="B231" t="s">
        <v>1090</v>
      </c>
      <c r="C231" t="s">
        <v>1091</v>
      </c>
      <c r="D231" s="4">
        <v>9</v>
      </c>
      <c r="E231" s="4">
        <v>15</v>
      </c>
      <c r="H231" s="9">
        <f t="shared" si="13"/>
        <v>240</v>
      </c>
      <c r="I231" s="5">
        <v>1958</v>
      </c>
      <c r="K231" t="s">
        <v>81</v>
      </c>
      <c r="N231" s="4"/>
      <c r="O231" s="4"/>
      <c r="P231" s="4"/>
      <c r="Q231" s="4"/>
      <c r="R231" s="16"/>
      <c r="S231" s="16"/>
      <c r="T231" s="16"/>
      <c r="U231" s="5"/>
    </row>
    <row r="232" spans="1:21" ht="12.75">
      <c r="A232">
        <f t="shared" si="12"/>
        <v>221</v>
      </c>
      <c r="B232" t="s">
        <v>1068</v>
      </c>
      <c r="C232" t="s">
        <v>1069</v>
      </c>
      <c r="D232" s="4">
        <v>11</v>
      </c>
      <c r="E232" s="4">
        <v>16</v>
      </c>
      <c r="H232" s="9">
        <f t="shared" si="13"/>
        <v>240</v>
      </c>
      <c r="I232" s="5">
        <v>1993</v>
      </c>
      <c r="N232" s="4"/>
      <c r="O232" s="4"/>
      <c r="P232" s="4"/>
      <c r="Q232" s="4"/>
      <c r="R232" s="16"/>
      <c r="S232" s="16"/>
      <c r="T232" s="16"/>
      <c r="U232" s="5"/>
    </row>
    <row r="233" spans="1:21" ht="12.75">
      <c r="A233">
        <f t="shared" si="12"/>
        <v>222</v>
      </c>
      <c r="B233" t="s">
        <v>1186</v>
      </c>
      <c r="C233" t="s">
        <v>1187</v>
      </c>
      <c r="D233" s="4">
        <v>7</v>
      </c>
      <c r="E233" s="4">
        <v>14</v>
      </c>
      <c r="H233" s="9">
        <f t="shared" si="13"/>
        <v>238</v>
      </c>
      <c r="I233" s="5">
        <v>1986</v>
      </c>
      <c r="N233" s="4"/>
      <c r="O233" s="4"/>
      <c r="P233" s="4"/>
      <c r="Q233" s="4"/>
      <c r="R233" s="16"/>
      <c r="S233" s="16"/>
      <c r="T233" s="16"/>
      <c r="U233" s="5"/>
    </row>
    <row r="234" spans="1:21" ht="12.75">
      <c r="A234">
        <f t="shared" si="12"/>
        <v>223</v>
      </c>
      <c r="B234" t="s">
        <v>1260</v>
      </c>
      <c r="C234" t="s">
        <v>1261</v>
      </c>
      <c r="D234" s="4">
        <v>5</v>
      </c>
      <c r="E234" s="4">
        <v>13</v>
      </c>
      <c r="H234" s="9">
        <f t="shared" si="13"/>
        <v>234</v>
      </c>
      <c r="I234" s="5">
        <v>1959</v>
      </c>
      <c r="N234" s="4"/>
      <c r="O234" s="4"/>
      <c r="P234" s="4"/>
      <c r="Q234" s="4"/>
      <c r="R234" s="16"/>
      <c r="S234" s="16"/>
      <c r="T234" s="16"/>
      <c r="U234" s="5"/>
    </row>
    <row r="235" spans="1:21" ht="12.75">
      <c r="A235">
        <f t="shared" si="12"/>
        <v>224</v>
      </c>
      <c r="B235" t="s">
        <v>173</v>
      </c>
      <c r="C235" t="s">
        <v>174</v>
      </c>
      <c r="D235" s="4">
        <v>5</v>
      </c>
      <c r="E235" s="4">
        <v>13</v>
      </c>
      <c r="H235" s="9">
        <f t="shared" si="13"/>
        <v>234</v>
      </c>
      <c r="I235" s="5">
        <v>1960</v>
      </c>
      <c r="N235" s="4"/>
      <c r="O235" s="4"/>
      <c r="P235" s="4"/>
      <c r="Q235" s="4"/>
      <c r="R235" s="16"/>
      <c r="S235" s="16"/>
      <c r="T235" s="16"/>
      <c r="U235" s="5"/>
    </row>
    <row r="236" spans="1:21" ht="12.75">
      <c r="A236">
        <f t="shared" si="12"/>
        <v>225</v>
      </c>
      <c r="B236" t="s">
        <v>1231</v>
      </c>
      <c r="C236" t="s">
        <v>1232</v>
      </c>
      <c r="D236" s="4">
        <v>5</v>
      </c>
      <c r="E236" s="4">
        <v>13</v>
      </c>
      <c r="H236" s="9">
        <f t="shared" si="13"/>
        <v>234</v>
      </c>
      <c r="I236" s="5">
        <v>1970</v>
      </c>
      <c r="K236" t="s">
        <v>94</v>
      </c>
      <c r="L236" s="14" t="s">
        <v>102</v>
      </c>
      <c r="N236" s="4"/>
      <c r="O236" s="4"/>
      <c r="P236" s="4"/>
      <c r="Q236" s="4"/>
      <c r="R236" s="16"/>
      <c r="S236" s="16"/>
      <c r="T236" s="16"/>
      <c r="U236" s="5"/>
    </row>
    <row r="237" spans="1:21" ht="12.75">
      <c r="A237">
        <f t="shared" si="12"/>
        <v>226</v>
      </c>
      <c r="B237" t="s">
        <v>13</v>
      </c>
      <c r="C237" t="s">
        <v>14</v>
      </c>
      <c r="D237" s="4">
        <v>5</v>
      </c>
      <c r="E237" s="4">
        <v>13</v>
      </c>
      <c r="H237" s="9">
        <f t="shared" si="13"/>
        <v>234</v>
      </c>
      <c r="I237" s="5">
        <v>1980</v>
      </c>
      <c r="K237" t="s">
        <v>1177</v>
      </c>
      <c r="N237" s="4"/>
      <c r="O237" s="4"/>
      <c r="P237" s="4"/>
      <c r="Q237" s="4"/>
      <c r="R237" s="16"/>
      <c r="S237" s="16"/>
      <c r="T237" s="16"/>
      <c r="U237" s="5"/>
    </row>
    <row r="238" spans="1:22" s="6" customFormat="1" ht="12.75">
      <c r="A238">
        <f t="shared" si="12"/>
        <v>227</v>
      </c>
      <c r="B238" t="s">
        <v>862</v>
      </c>
      <c r="C238" t="s">
        <v>863</v>
      </c>
      <c r="D238" s="4">
        <v>5</v>
      </c>
      <c r="E238" s="4">
        <v>13</v>
      </c>
      <c r="F238" s="4"/>
      <c r="G238" s="4"/>
      <c r="H238" s="9">
        <f t="shared" si="13"/>
        <v>234</v>
      </c>
      <c r="I238" s="5">
        <v>1989</v>
      </c>
      <c r="J238"/>
      <c r="K238"/>
      <c r="L238" s="14"/>
      <c r="M238"/>
      <c r="N238" s="4"/>
      <c r="O238" s="4"/>
      <c r="P238" s="4"/>
      <c r="Q238" s="4"/>
      <c r="R238" s="16"/>
      <c r="S238" s="16"/>
      <c r="T238" s="16"/>
      <c r="U238" s="5"/>
      <c r="V238"/>
    </row>
    <row r="239" spans="1:21" ht="12.75">
      <c r="A239">
        <f t="shared" si="12"/>
        <v>228</v>
      </c>
      <c r="B239" t="s">
        <v>1054</v>
      </c>
      <c r="C239" t="s">
        <v>1055</v>
      </c>
      <c r="D239" s="4">
        <v>15</v>
      </c>
      <c r="E239" s="4">
        <v>18</v>
      </c>
      <c r="H239" s="9">
        <f t="shared" si="13"/>
        <v>234</v>
      </c>
      <c r="I239" s="5">
        <v>1998</v>
      </c>
      <c r="N239" s="4"/>
      <c r="O239" s="4"/>
      <c r="P239" s="4"/>
      <c r="Q239" s="4"/>
      <c r="R239" s="16"/>
      <c r="S239" s="16"/>
      <c r="T239" s="16"/>
      <c r="U239" s="5"/>
    </row>
    <row r="240" spans="1:21" ht="12.75">
      <c r="A240">
        <f t="shared" si="12"/>
        <v>229</v>
      </c>
      <c r="B240" t="s">
        <v>547</v>
      </c>
      <c r="C240" s="1" t="s">
        <v>548</v>
      </c>
      <c r="D240" s="4">
        <v>10</v>
      </c>
      <c r="E240" s="4">
        <v>15</v>
      </c>
      <c r="H240" s="9">
        <f t="shared" si="13"/>
        <v>232.5</v>
      </c>
      <c r="I240" s="5">
        <v>1994</v>
      </c>
      <c r="M240" s="1"/>
      <c r="N240" s="4"/>
      <c r="O240" s="4"/>
      <c r="P240" s="4"/>
      <c r="Q240" s="4"/>
      <c r="R240" s="16"/>
      <c r="S240" s="16"/>
      <c r="T240" s="16"/>
      <c r="U240" s="5"/>
    </row>
    <row r="241" spans="1:21" ht="12.75">
      <c r="A241">
        <f t="shared" si="12"/>
        <v>230</v>
      </c>
      <c r="B241" s="14" t="s">
        <v>636</v>
      </c>
      <c r="C241" s="14" t="s">
        <v>320</v>
      </c>
      <c r="D241" s="15">
        <v>8</v>
      </c>
      <c r="E241" s="15">
        <v>14</v>
      </c>
      <c r="F241" s="15"/>
      <c r="G241" s="15"/>
      <c r="H241" s="16">
        <f t="shared" si="13"/>
        <v>231</v>
      </c>
      <c r="I241" s="17">
        <v>1955</v>
      </c>
      <c r="J241" s="14"/>
      <c r="K241" t="s">
        <v>1171</v>
      </c>
      <c r="N241" s="4"/>
      <c r="O241" s="4"/>
      <c r="P241" s="4"/>
      <c r="Q241" s="4"/>
      <c r="R241" s="16"/>
      <c r="S241" s="16"/>
      <c r="T241" s="16"/>
      <c r="U241" s="5"/>
    </row>
    <row r="242" spans="1:21" ht="12.75">
      <c r="A242">
        <f t="shared" si="12"/>
        <v>231</v>
      </c>
      <c r="B242" t="s">
        <v>1058</v>
      </c>
      <c r="C242" t="s">
        <v>1059</v>
      </c>
      <c r="D242" s="4">
        <v>8</v>
      </c>
      <c r="E242" s="4">
        <v>14</v>
      </c>
      <c r="H242" s="9">
        <f t="shared" si="13"/>
        <v>231</v>
      </c>
      <c r="I242" s="5">
        <v>1976</v>
      </c>
      <c r="K242" t="s">
        <v>94</v>
      </c>
      <c r="N242" s="4"/>
      <c r="O242" s="4"/>
      <c r="P242" s="4"/>
      <c r="Q242" s="4"/>
      <c r="R242" s="16"/>
      <c r="S242" s="16"/>
      <c r="T242" s="16"/>
      <c r="U242" s="5"/>
    </row>
    <row r="243" spans="1:21" ht="12.75">
      <c r="A243">
        <f t="shared" si="12"/>
        <v>232</v>
      </c>
      <c r="B243" t="s">
        <v>1017</v>
      </c>
      <c r="C243" t="s">
        <v>1018</v>
      </c>
      <c r="D243" s="4">
        <v>8</v>
      </c>
      <c r="E243" s="4">
        <v>14</v>
      </c>
      <c r="H243" s="9">
        <f t="shared" si="13"/>
        <v>231</v>
      </c>
      <c r="I243" s="5">
        <v>1980</v>
      </c>
      <c r="N243" s="4"/>
      <c r="O243" s="4"/>
      <c r="P243" s="4"/>
      <c r="Q243" s="4"/>
      <c r="R243" s="16"/>
      <c r="S243" s="16"/>
      <c r="T243" s="16"/>
      <c r="U243" s="5"/>
    </row>
    <row r="244" spans="1:21" ht="12.75">
      <c r="A244">
        <f t="shared" si="12"/>
        <v>233</v>
      </c>
      <c r="B244" t="s">
        <v>940</v>
      </c>
      <c r="C244" t="s">
        <v>941</v>
      </c>
      <c r="D244" s="4">
        <v>8</v>
      </c>
      <c r="E244" s="4">
        <v>14</v>
      </c>
      <c r="H244" s="9">
        <f t="shared" si="13"/>
        <v>231</v>
      </c>
      <c r="I244" s="5">
        <v>1996</v>
      </c>
      <c r="K244" t="s">
        <v>1123</v>
      </c>
      <c r="N244" s="4"/>
      <c r="O244" s="4"/>
      <c r="P244" s="4"/>
      <c r="Q244" s="4"/>
      <c r="R244" s="16"/>
      <c r="S244" s="16"/>
      <c r="T244" s="16"/>
      <c r="U244" s="5"/>
    </row>
    <row r="245" spans="1:21" ht="12.75">
      <c r="A245">
        <f t="shared" si="12"/>
        <v>234</v>
      </c>
      <c r="B245" t="s">
        <v>856</v>
      </c>
      <c r="C245" t="s">
        <v>857</v>
      </c>
      <c r="D245" s="4">
        <v>2</v>
      </c>
      <c r="E245" s="4">
        <v>10</v>
      </c>
      <c r="G245" s="4">
        <v>1</v>
      </c>
      <c r="H245" s="9">
        <f t="shared" si="13"/>
        <v>229.5</v>
      </c>
      <c r="I245" s="5">
        <v>1968</v>
      </c>
      <c r="L245" s="14" t="s">
        <v>1176</v>
      </c>
      <c r="N245" s="4"/>
      <c r="O245" s="4"/>
      <c r="P245" s="4"/>
      <c r="Q245" s="4"/>
      <c r="R245" s="16"/>
      <c r="S245" s="16"/>
      <c r="T245" s="16"/>
      <c r="U245" s="5"/>
    </row>
    <row r="246" spans="1:21" ht="12.75">
      <c r="A246">
        <f t="shared" si="12"/>
        <v>235</v>
      </c>
      <c r="B246" t="s">
        <v>888</v>
      </c>
      <c r="C246" t="s">
        <v>889</v>
      </c>
      <c r="D246" s="4">
        <v>2</v>
      </c>
      <c r="E246" s="4">
        <v>10</v>
      </c>
      <c r="G246" s="4">
        <v>1</v>
      </c>
      <c r="H246" s="9">
        <f t="shared" si="13"/>
        <v>229.5</v>
      </c>
      <c r="I246" s="5">
        <v>1970</v>
      </c>
      <c r="L246" s="14" t="s">
        <v>1172</v>
      </c>
      <c r="M246" s="1"/>
      <c r="N246" s="4"/>
      <c r="O246" s="4"/>
      <c r="P246" s="4"/>
      <c r="Q246" s="4"/>
      <c r="R246" s="16"/>
      <c r="S246" s="16"/>
      <c r="T246" s="16"/>
      <c r="U246" s="5"/>
    </row>
    <row r="247" spans="1:21" ht="12.75">
      <c r="A247">
        <f t="shared" si="12"/>
        <v>236</v>
      </c>
      <c r="B247" t="s">
        <v>714</v>
      </c>
      <c r="C247" t="s">
        <v>715</v>
      </c>
      <c r="D247" s="4">
        <v>2</v>
      </c>
      <c r="E247" s="4">
        <v>10</v>
      </c>
      <c r="G247" s="4">
        <v>1</v>
      </c>
      <c r="H247" s="9">
        <f t="shared" si="13"/>
        <v>229.5</v>
      </c>
      <c r="I247" s="5">
        <v>1973</v>
      </c>
      <c r="K247" t="s">
        <v>145</v>
      </c>
      <c r="N247" s="4"/>
      <c r="O247" s="4"/>
      <c r="P247" s="4"/>
      <c r="Q247" s="4"/>
      <c r="R247" s="16"/>
      <c r="S247" s="16"/>
      <c r="T247" s="16"/>
      <c r="U247" s="5"/>
    </row>
    <row r="248" spans="1:21" ht="12.75">
      <c r="A248">
        <f t="shared" si="12"/>
        <v>237</v>
      </c>
      <c r="B248" t="s">
        <v>155</v>
      </c>
      <c r="C248" t="s">
        <v>131</v>
      </c>
      <c r="D248" s="4">
        <v>14</v>
      </c>
      <c r="E248" s="4">
        <v>17</v>
      </c>
      <c r="H248" s="9">
        <f t="shared" si="13"/>
        <v>229.5</v>
      </c>
      <c r="I248" s="5">
        <v>1993</v>
      </c>
      <c r="J248" t="s">
        <v>1147</v>
      </c>
      <c r="N248" s="4"/>
      <c r="O248" s="4"/>
      <c r="P248" s="4"/>
      <c r="Q248" s="4"/>
      <c r="R248" s="16"/>
      <c r="S248" s="16"/>
      <c r="T248" s="16"/>
      <c r="U248" s="5"/>
    </row>
    <row r="249" spans="1:21" ht="12.75">
      <c r="A249">
        <f t="shared" si="12"/>
        <v>238</v>
      </c>
      <c r="B249" t="s">
        <v>663</v>
      </c>
      <c r="C249" t="s">
        <v>664</v>
      </c>
      <c r="D249" s="4">
        <v>3</v>
      </c>
      <c r="E249" s="4">
        <v>12</v>
      </c>
      <c r="H249" s="9">
        <f aca="true" t="shared" si="14" ref="H249:H256">0.5*(41-$D249)*($E249-$F249-$G249)+80*$F249+54*$G249</f>
        <v>228</v>
      </c>
      <c r="I249" s="5">
        <v>1961</v>
      </c>
      <c r="L249" s="14" t="s">
        <v>130</v>
      </c>
      <c r="N249" s="4"/>
      <c r="O249" s="4"/>
      <c r="P249" s="4"/>
      <c r="Q249" s="4"/>
      <c r="R249" s="16"/>
      <c r="S249" s="16"/>
      <c r="T249" s="16"/>
      <c r="U249" s="5"/>
    </row>
    <row r="250" spans="1:21" ht="12.75">
      <c r="A250">
        <f t="shared" si="12"/>
        <v>239</v>
      </c>
      <c r="B250" t="s">
        <v>525</v>
      </c>
      <c r="C250" s="1" t="s">
        <v>526</v>
      </c>
      <c r="D250" s="4">
        <v>3</v>
      </c>
      <c r="E250" s="4">
        <v>12</v>
      </c>
      <c r="H250" s="9">
        <f t="shared" si="14"/>
        <v>228</v>
      </c>
      <c r="I250" s="5">
        <v>1965</v>
      </c>
      <c r="N250" s="4"/>
      <c r="O250" s="4"/>
      <c r="P250" s="4"/>
      <c r="Q250" s="4"/>
      <c r="R250" s="16"/>
      <c r="S250" s="16"/>
      <c r="T250" s="16"/>
      <c r="U250" s="5"/>
    </row>
    <row r="251" spans="1:21" ht="12.75">
      <c r="A251">
        <f t="shared" si="12"/>
        <v>240</v>
      </c>
      <c r="B251" t="s">
        <v>679</v>
      </c>
      <c r="C251" t="s">
        <v>680</v>
      </c>
      <c r="D251" s="4">
        <v>3</v>
      </c>
      <c r="E251" s="4">
        <v>12</v>
      </c>
      <c r="H251" s="9">
        <f t="shared" si="14"/>
        <v>228</v>
      </c>
      <c r="I251" s="5">
        <v>1972</v>
      </c>
      <c r="L251" s="14" t="s">
        <v>1172</v>
      </c>
      <c r="N251" s="4"/>
      <c r="O251" s="4"/>
      <c r="P251" s="4"/>
      <c r="Q251" s="4"/>
      <c r="R251" s="16"/>
      <c r="S251" s="16"/>
      <c r="T251" s="16"/>
      <c r="U251" s="5"/>
    </row>
    <row r="252" spans="1:21" ht="12.75">
      <c r="A252">
        <f t="shared" si="12"/>
        <v>241</v>
      </c>
      <c r="B252" t="s">
        <v>1190</v>
      </c>
      <c r="C252" t="s">
        <v>1191</v>
      </c>
      <c r="D252" s="4">
        <v>3</v>
      </c>
      <c r="E252" s="4">
        <v>12</v>
      </c>
      <c r="H252" s="9">
        <f t="shared" si="14"/>
        <v>228</v>
      </c>
      <c r="I252" s="5">
        <v>1972</v>
      </c>
      <c r="K252" t="s">
        <v>94</v>
      </c>
      <c r="N252" s="4"/>
      <c r="O252" s="4"/>
      <c r="P252" s="4"/>
      <c r="Q252" s="4"/>
      <c r="R252" s="16"/>
      <c r="S252" s="16"/>
      <c r="T252" s="16"/>
      <c r="U252" s="5"/>
    </row>
    <row r="253" spans="1:21" ht="12.75">
      <c r="A253">
        <f t="shared" si="12"/>
        <v>242</v>
      </c>
      <c r="B253" t="s">
        <v>850</v>
      </c>
      <c r="C253" t="s">
        <v>851</v>
      </c>
      <c r="D253" s="4">
        <v>3</v>
      </c>
      <c r="E253" s="4">
        <v>12</v>
      </c>
      <c r="H253" s="9">
        <f t="shared" si="14"/>
        <v>228</v>
      </c>
      <c r="I253" s="5">
        <v>1974</v>
      </c>
      <c r="L253" s="14" t="s">
        <v>1174</v>
      </c>
      <c r="N253" s="4"/>
      <c r="O253" s="4"/>
      <c r="P253" s="4"/>
      <c r="Q253" s="4"/>
      <c r="R253" s="16"/>
      <c r="S253" s="16"/>
      <c r="T253" s="16"/>
      <c r="U253" s="5"/>
    </row>
    <row r="254" spans="1:21" ht="12.75">
      <c r="A254">
        <f t="shared" si="12"/>
        <v>243</v>
      </c>
      <c r="B254" t="s">
        <v>559</v>
      </c>
      <c r="C254" s="1" t="s">
        <v>560</v>
      </c>
      <c r="D254" s="4">
        <v>3</v>
      </c>
      <c r="E254" s="4">
        <v>12</v>
      </c>
      <c r="H254" s="9">
        <f t="shared" si="14"/>
        <v>228</v>
      </c>
      <c r="I254" s="5">
        <v>1976</v>
      </c>
      <c r="L254" s="14" t="s">
        <v>1172</v>
      </c>
      <c r="N254" s="4"/>
      <c r="O254" s="4"/>
      <c r="P254" s="4"/>
      <c r="Q254" s="4"/>
      <c r="R254" s="16"/>
      <c r="S254" s="16"/>
      <c r="T254" s="16"/>
      <c r="U254" s="5"/>
    </row>
    <row r="255" spans="1:21" ht="12.75">
      <c r="A255">
        <f t="shared" si="12"/>
        <v>244</v>
      </c>
      <c r="B255" t="s">
        <v>1030</v>
      </c>
      <c r="C255" t="s">
        <v>1031</v>
      </c>
      <c r="D255" s="4">
        <v>3</v>
      </c>
      <c r="E255" s="4">
        <v>12</v>
      </c>
      <c r="H255" s="9">
        <f t="shared" si="14"/>
        <v>228</v>
      </c>
      <c r="I255" s="5">
        <v>1979</v>
      </c>
      <c r="N255" s="4"/>
      <c r="O255" s="4"/>
      <c r="P255" s="4"/>
      <c r="Q255" s="4"/>
      <c r="R255" s="16"/>
      <c r="S255" s="16"/>
      <c r="T255" s="16"/>
      <c r="U255" s="5"/>
    </row>
    <row r="256" spans="1:21" ht="12.75">
      <c r="A256">
        <f t="shared" si="12"/>
        <v>245</v>
      </c>
      <c r="B256" t="s">
        <v>122</v>
      </c>
      <c r="C256" t="s">
        <v>123</v>
      </c>
      <c r="D256" s="4">
        <v>3</v>
      </c>
      <c r="E256" s="4">
        <v>12</v>
      </c>
      <c r="H256" s="9">
        <f t="shared" si="14"/>
        <v>228</v>
      </c>
      <c r="I256" s="5">
        <v>1985</v>
      </c>
      <c r="L256" s="14" t="s">
        <v>102</v>
      </c>
      <c r="N256" s="4"/>
      <c r="O256" s="4"/>
      <c r="P256" s="4"/>
      <c r="Q256" s="4"/>
      <c r="R256" s="16"/>
      <c r="S256" s="16"/>
      <c r="T256" s="16"/>
      <c r="U256" s="5"/>
    </row>
    <row r="257" spans="1:21" s="14" customFormat="1" ht="12.75">
      <c r="A257">
        <f t="shared" si="12"/>
        <v>246</v>
      </c>
      <c r="B257" t="s">
        <v>339</v>
      </c>
      <c r="C257" t="s">
        <v>333</v>
      </c>
      <c r="D257" s="4">
        <v>3</v>
      </c>
      <c r="E257" s="4">
        <v>12</v>
      </c>
      <c r="F257" s="4"/>
      <c r="G257" s="4"/>
      <c r="H257" s="9">
        <f aca="true" t="shared" si="15" ref="H257:H375">0.5*(41-$D257)*($E257-$F257-$G257)+80*$F257+54*$G257</f>
        <v>228</v>
      </c>
      <c r="I257" s="5">
        <v>1989</v>
      </c>
      <c r="J257"/>
      <c r="K257" t="s">
        <v>1120</v>
      </c>
      <c r="N257" s="15"/>
      <c r="O257" s="15"/>
      <c r="P257" s="15"/>
      <c r="Q257" s="15"/>
      <c r="R257" s="16"/>
      <c r="S257" s="16"/>
      <c r="T257" s="16"/>
      <c r="U257" s="17"/>
    </row>
    <row r="258" spans="1:21" ht="12.75">
      <c r="A258" s="14">
        <f t="shared" si="12"/>
        <v>247</v>
      </c>
      <c r="B258" s="14" t="s">
        <v>712</v>
      </c>
      <c r="C258" s="14" t="s">
        <v>713</v>
      </c>
      <c r="D258" s="15">
        <v>6</v>
      </c>
      <c r="E258" s="15">
        <v>13</v>
      </c>
      <c r="F258" s="15"/>
      <c r="G258" s="15"/>
      <c r="H258" s="16">
        <f aca="true" t="shared" si="16" ref="H258:H280">0.5*(41-$D258)*($E258-$F258-$G258)+80*$F258+54*$G258</f>
        <v>227.5</v>
      </c>
      <c r="I258" s="17">
        <v>1954</v>
      </c>
      <c r="J258" s="14"/>
      <c r="K258" s="14"/>
      <c r="N258" s="4"/>
      <c r="O258" s="4"/>
      <c r="P258" s="4"/>
      <c r="Q258" s="4"/>
      <c r="R258" s="16"/>
      <c r="S258" s="16"/>
      <c r="T258" s="16"/>
      <c r="U258" s="5"/>
    </row>
    <row r="259" spans="1:21" ht="12.75">
      <c r="A259">
        <f aca="true" t="shared" si="17" ref="A259:A321">A258+1</f>
        <v>248</v>
      </c>
      <c r="B259" t="s">
        <v>858</v>
      </c>
      <c r="C259" t="s">
        <v>859</v>
      </c>
      <c r="D259" s="4">
        <v>6</v>
      </c>
      <c r="E259" s="4">
        <v>13</v>
      </c>
      <c r="H259" s="9">
        <f t="shared" si="16"/>
        <v>227.5</v>
      </c>
      <c r="I259" s="5">
        <v>1957</v>
      </c>
      <c r="K259" t="s">
        <v>81</v>
      </c>
      <c r="N259" s="4"/>
      <c r="O259" s="4"/>
      <c r="P259" s="4"/>
      <c r="Q259" s="4"/>
      <c r="R259" s="16"/>
      <c r="S259" s="16"/>
      <c r="T259" s="16"/>
      <c r="U259" s="5"/>
    </row>
    <row r="260" spans="1:21" ht="12.75">
      <c r="A260">
        <f t="shared" si="17"/>
        <v>249</v>
      </c>
      <c r="B260" t="s">
        <v>683</v>
      </c>
      <c r="C260" t="s">
        <v>684</v>
      </c>
      <c r="D260" s="4">
        <v>6</v>
      </c>
      <c r="E260" s="4">
        <v>13</v>
      </c>
      <c r="H260" s="9">
        <f t="shared" si="16"/>
        <v>227.5</v>
      </c>
      <c r="I260" s="5">
        <v>1990</v>
      </c>
      <c r="K260" t="s">
        <v>81</v>
      </c>
      <c r="N260" s="4"/>
      <c r="O260" s="4"/>
      <c r="P260" s="4"/>
      <c r="Q260" s="4"/>
      <c r="R260" s="16"/>
      <c r="S260" s="16"/>
      <c r="T260" s="16"/>
      <c r="U260" s="5"/>
    </row>
    <row r="261" spans="1:21" ht="12.75">
      <c r="A261">
        <f t="shared" si="17"/>
        <v>250</v>
      </c>
      <c r="B261" t="s">
        <v>690</v>
      </c>
      <c r="C261" t="s">
        <v>691</v>
      </c>
      <c r="D261" s="4">
        <v>6</v>
      </c>
      <c r="E261" s="4">
        <v>13</v>
      </c>
      <c r="H261" s="9">
        <f t="shared" si="16"/>
        <v>227.5</v>
      </c>
      <c r="I261" s="5">
        <v>1991</v>
      </c>
      <c r="N261" s="4"/>
      <c r="O261" s="4"/>
      <c r="P261" s="4"/>
      <c r="Q261" s="4"/>
      <c r="R261" s="16"/>
      <c r="S261" s="16"/>
      <c r="T261" s="16"/>
      <c r="U261" s="5"/>
    </row>
    <row r="262" spans="1:21" ht="12.75">
      <c r="A262">
        <f t="shared" si="17"/>
        <v>251</v>
      </c>
      <c r="B262" t="s">
        <v>312</v>
      </c>
      <c r="C262" t="s">
        <v>6</v>
      </c>
      <c r="D262" s="4">
        <v>6</v>
      </c>
      <c r="E262" s="4">
        <v>13</v>
      </c>
      <c r="H262" s="9">
        <f t="shared" si="16"/>
        <v>227.5</v>
      </c>
      <c r="I262" s="5">
        <v>1998</v>
      </c>
      <c r="N262" s="4"/>
      <c r="O262" s="4"/>
      <c r="P262" s="4"/>
      <c r="Q262" s="4"/>
      <c r="R262" s="16"/>
      <c r="S262" s="16"/>
      <c r="T262" s="16"/>
      <c r="U262" s="5"/>
    </row>
    <row r="263" spans="1:21" ht="12.75">
      <c r="A263">
        <f t="shared" si="17"/>
        <v>252</v>
      </c>
      <c r="B263" t="s">
        <v>1223</v>
      </c>
      <c r="C263" t="s">
        <v>1224</v>
      </c>
      <c r="D263" s="4">
        <v>6</v>
      </c>
      <c r="E263" s="4">
        <v>13</v>
      </c>
      <c r="H263" s="9">
        <f t="shared" si="16"/>
        <v>227.5</v>
      </c>
      <c r="I263" s="5">
        <v>1998</v>
      </c>
      <c r="N263" s="4"/>
      <c r="O263" s="4"/>
      <c r="P263" s="4"/>
      <c r="Q263" s="4"/>
      <c r="R263" s="16"/>
      <c r="S263" s="16"/>
      <c r="T263" s="16"/>
      <c r="U263" s="5"/>
    </row>
    <row r="264" spans="1:21" ht="12.75">
      <c r="A264">
        <f t="shared" si="17"/>
        <v>253</v>
      </c>
      <c r="B264" s="14" t="s">
        <v>1028</v>
      </c>
      <c r="C264" s="14" t="s">
        <v>1029</v>
      </c>
      <c r="D264" s="15">
        <v>9</v>
      </c>
      <c r="E264" s="15">
        <v>14</v>
      </c>
      <c r="F264" s="15"/>
      <c r="G264" s="15"/>
      <c r="H264" s="9">
        <f t="shared" si="16"/>
        <v>224</v>
      </c>
      <c r="I264" s="17">
        <v>1955</v>
      </c>
      <c r="J264" s="14"/>
      <c r="N264" s="4"/>
      <c r="O264" s="4"/>
      <c r="P264" s="4"/>
      <c r="Q264" s="4"/>
      <c r="R264" s="16"/>
      <c r="S264" s="16"/>
      <c r="T264" s="16"/>
      <c r="U264" s="5"/>
    </row>
    <row r="265" spans="1:21" ht="12.75">
      <c r="A265">
        <f t="shared" si="17"/>
        <v>254</v>
      </c>
      <c r="B265" t="s">
        <v>1184</v>
      </c>
      <c r="C265" t="s">
        <v>1185</v>
      </c>
      <c r="D265" s="4">
        <v>9</v>
      </c>
      <c r="E265" s="4">
        <v>14</v>
      </c>
      <c r="H265" s="9">
        <f t="shared" si="16"/>
        <v>224</v>
      </c>
      <c r="I265" s="5">
        <v>1973</v>
      </c>
      <c r="L265" s="14" t="s">
        <v>1172</v>
      </c>
      <c r="M265" s="1"/>
      <c r="N265" s="4"/>
      <c r="O265" s="4"/>
      <c r="P265" s="4"/>
      <c r="Q265" s="4"/>
      <c r="R265" s="16"/>
      <c r="S265" s="16"/>
      <c r="T265" s="16"/>
      <c r="U265" s="5"/>
    </row>
    <row r="266" spans="1:21" ht="12.75">
      <c r="A266">
        <f t="shared" si="17"/>
        <v>255</v>
      </c>
      <c r="B266" t="s">
        <v>593</v>
      </c>
      <c r="C266" t="s">
        <v>594</v>
      </c>
      <c r="D266" s="4">
        <v>9</v>
      </c>
      <c r="E266" s="4">
        <v>14</v>
      </c>
      <c r="H266" s="9">
        <f t="shared" si="16"/>
        <v>224</v>
      </c>
      <c r="I266" s="5">
        <v>1982</v>
      </c>
      <c r="L266" s="14" t="s">
        <v>102</v>
      </c>
      <c r="N266" s="4"/>
      <c r="O266" s="4"/>
      <c r="P266" s="4"/>
      <c r="Q266" s="4"/>
      <c r="R266" s="16"/>
      <c r="S266" s="16"/>
      <c r="T266" s="16"/>
      <c r="U266" s="5"/>
    </row>
    <row r="267" spans="1:21" ht="12.75">
      <c r="A267">
        <f t="shared" si="17"/>
        <v>256</v>
      </c>
      <c r="B267" s="14" t="s">
        <v>886</v>
      </c>
      <c r="C267" s="14" t="s">
        <v>887</v>
      </c>
      <c r="D267" s="15">
        <v>13</v>
      </c>
      <c r="E267" s="15">
        <v>16</v>
      </c>
      <c r="F267" s="15"/>
      <c r="G267" s="15"/>
      <c r="H267" s="16">
        <f t="shared" si="16"/>
        <v>224</v>
      </c>
      <c r="I267" s="17">
        <v>1999</v>
      </c>
      <c r="J267" s="14"/>
      <c r="K267" t="s">
        <v>81</v>
      </c>
      <c r="N267" s="4"/>
      <c r="O267" s="4"/>
      <c r="P267" s="4"/>
      <c r="Q267" s="4"/>
      <c r="R267" s="16"/>
      <c r="S267" s="16"/>
      <c r="T267" s="16"/>
      <c r="U267" s="5"/>
    </row>
    <row r="268" spans="1:21" ht="12.75">
      <c r="A268">
        <f t="shared" si="17"/>
        <v>257</v>
      </c>
      <c r="B268" t="s">
        <v>492</v>
      </c>
      <c r="C268" t="s">
        <v>493</v>
      </c>
      <c r="D268" s="4">
        <v>4</v>
      </c>
      <c r="E268" s="4">
        <v>12</v>
      </c>
      <c r="H268" s="9">
        <f t="shared" si="16"/>
        <v>222</v>
      </c>
      <c r="I268" s="5">
        <v>1957</v>
      </c>
      <c r="L268" s="14" t="s">
        <v>1172</v>
      </c>
      <c r="N268" s="4"/>
      <c r="O268" s="4"/>
      <c r="P268" s="4"/>
      <c r="Q268" s="4"/>
      <c r="R268" s="16"/>
      <c r="S268" s="16"/>
      <c r="T268" s="16"/>
      <c r="U268" s="5"/>
    </row>
    <row r="269" spans="1:21" ht="12.75">
      <c r="A269">
        <f t="shared" si="17"/>
        <v>258</v>
      </c>
      <c r="B269" t="s">
        <v>898</v>
      </c>
      <c r="C269" t="s">
        <v>899</v>
      </c>
      <c r="D269" s="4">
        <v>4</v>
      </c>
      <c r="E269" s="4">
        <v>12</v>
      </c>
      <c r="H269" s="9">
        <f t="shared" si="16"/>
        <v>222</v>
      </c>
      <c r="I269" s="5">
        <v>1959</v>
      </c>
      <c r="K269" t="s">
        <v>1177</v>
      </c>
      <c r="N269" s="4"/>
      <c r="O269" s="4"/>
      <c r="P269" s="4"/>
      <c r="Q269" s="4"/>
      <c r="R269" s="16"/>
      <c r="S269" s="16"/>
      <c r="T269" s="16"/>
      <c r="U269" s="5"/>
    </row>
    <row r="270" spans="1:21" ht="12.75">
      <c r="A270">
        <f t="shared" si="17"/>
        <v>259</v>
      </c>
      <c r="B270" t="s">
        <v>162</v>
      </c>
      <c r="C270" t="s">
        <v>163</v>
      </c>
      <c r="D270" s="4">
        <v>4</v>
      </c>
      <c r="E270" s="4">
        <v>12</v>
      </c>
      <c r="H270" s="9">
        <f t="shared" si="16"/>
        <v>222</v>
      </c>
      <c r="I270" s="5">
        <v>1962</v>
      </c>
      <c r="K270" t="s">
        <v>81</v>
      </c>
      <c r="N270" s="4"/>
      <c r="O270" s="4"/>
      <c r="P270" s="4"/>
      <c r="Q270" s="4"/>
      <c r="R270" s="16"/>
      <c r="S270" s="16"/>
      <c r="T270" s="16"/>
      <c r="U270" s="5"/>
    </row>
    <row r="271" spans="1:21" ht="12.75">
      <c r="A271">
        <f t="shared" si="17"/>
        <v>260</v>
      </c>
      <c r="B271" t="s">
        <v>569</v>
      </c>
      <c r="C271" t="s">
        <v>570</v>
      </c>
      <c r="D271" s="4">
        <v>4</v>
      </c>
      <c r="E271" s="4">
        <v>12</v>
      </c>
      <c r="H271" s="9">
        <f t="shared" si="16"/>
        <v>222</v>
      </c>
      <c r="I271" s="5">
        <v>1970</v>
      </c>
      <c r="L271" s="14" t="s">
        <v>1172</v>
      </c>
      <c r="N271" s="4"/>
      <c r="O271" s="4"/>
      <c r="P271" s="4"/>
      <c r="Q271" s="4"/>
      <c r="R271" s="16"/>
      <c r="S271" s="16"/>
      <c r="T271" s="16"/>
      <c r="U271" s="5"/>
    </row>
    <row r="272" spans="1:22" s="6" customFormat="1" ht="12.75">
      <c r="A272">
        <f t="shared" si="17"/>
        <v>261</v>
      </c>
      <c r="B272" t="s">
        <v>746</v>
      </c>
      <c r="C272" t="s">
        <v>747</v>
      </c>
      <c r="D272" s="4">
        <v>4</v>
      </c>
      <c r="E272" s="4">
        <v>12</v>
      </c>
      <c r="F272" s="4"/>
      <c r="G272" s="4"/>
      <c r="H272" s="9">
        <f t="shared" si="16"/>
        <v>222</v>
      </c>
      <c r="I272" s="5">
        <v>1971</v>
      </c>
      <c r="J272"/>
      <c r="K272"/>
      <c r="L272" s="14"/>
      <c r="M272"/>
      <c r="N272" s="4"/>
      <c r="O272" s="4"/>
      <c r="P272" s="4"/>
      <c r="Q272" s="4"/>
      <c r="R272" s="16"/>
      <c r="S272" s="16"/>
      <c r="T272" s="16"/>
      <c r="U272" s="5"/>
      <c r="V272"/>
    </row>
    <row r="273" spans="1:21" ht="12.75">
      <c r="A273">
        <f t="shared" si="17"/>
        <v>262</v>
      </c>
      <c r="B273" t="s">
        <v>733</v>
      </c>
      <c r="C273" t="s">
        <v>734</v>
      </c>
      <c r="D273" s="4">
        <v>4</v>
      </c>
      <c r="E273" s="4">
        <v>12</v>
      </c>
      <c r="H273" s="9">
        <f t="shared" si="16"/>
        <v>222</v>
      </c>
      <c r="I273" s="5">
        <v>1991</v>
      </c>
      <c r="J273" t="s">
        <v>1148</v>
      </c>
      <c r="N273" s="4"/>
      <c r="O273" s="4"/>
      <c r="P273" s="4"/>
      <c r="Q273" s="4"/>
      <c r="R273" s="16"/>
      <c r="S273" s="16"/>
      <c r="T273" s="16"/>
      <c r="U273" s="5"/>
    </row>
    <row r="274" spans="1:21" ht="12.75">
      <c r="A274">
        <f t="shared" si="17"/>
        <v>263</v>
      </c>
      <c r="B274" t="s">
        <v>838</v>
      </c>
      <c r="C274" t="s">
        <v>839</v>
      </c>
      <c r="D274" s="4">
        <v>7</v>
      </c>
      <c r="E274" s="4">
        <v>13</v>
      </c>
      <c r="H274" s="9">
        <f t="shared" si="16"/>
        <v>221</v>
      </c>
      <c r="I274" s="5">
        <v>1958</v>
      </c>
      <c r="N274" s="4"/>
      <c r="O274" s="4"/>
      <c r="P274" s="4"/>
      <c r="Q274" s="4"/>
      <c r="R274" s="16"/>
      <c r="S274" s="16"/>
      <c r="T274" s="16"/>
      <c r="U274" s="5"/>
    </row>
    <row r="275" spans="1:21" ht="12.75">
      <c r="A275">
        <f t="shared" si="17"/>
        <v>264</v>
      </c>
      <c r="B275" t="s">
        <v>563</v>
      </c>
      <c r="C275" s="1" t="s">
        <v>564</v>
      </c>
      <c r="D275" s="4">
        <v>7</v>
      </c>
      <c r="E275" s="4">
        <v>13</v>
      </c>
      <c r="H275" s="9">
        <f t="shared" si="16"/>
        <v>221</v>
      </c>
      <c r="I275" s="5">
        <v>1960</v>
      </c>
      <c r="N275" s="4"/>
      <c r="O275" s="4"/>
      <c r="P275" s="4"/>
      <c r="Q275" s="4"/>
      <c r="R275" s="16"/>
      <c r="S275" s="16"/>
      <c r="T275" s="16"/>
      <c r="U275" s="5"/>
    </row>
    <row r="276" spans="1:21" ht="12.75">
      <c r="A276">
        <f t="shared" si="17"/>
        <v>265</v>
      </c>
      <c r="B276" t="s">
        <v>868</v>
      </c>
      <c r="C276" t="s">
        <v>869</v>
      </c>
      <c r="D276" s="4">
        <v>7</v>
      </c>
      <c r="E276" s="4">
        <v>13</v>
      </c>
      <c r="H276" s="9">
        <f t="shared" si="16"/>
        <v>221</v>
      </c>
      <c r="I276" s="5">
        <v>1960</v>
      </c>
      <c r="N276" s="4"/>
      <c r="O276" s="4"/>
      <c r="P276" s="4"/>
      <c r="Q276" s="4"/>
      <c r="R276" s="16"/>
      <c r="S276" s="16"/>
      <c r="T276" s="16"/>
      <c r="U276" s="5"/>
    </row>
    <row r="277" spans="1:21" ht="12.75">
      <c r="A277">
        <f t="shared" si="17"/>
        <v>266</v>
      </c>
      <c r="B277" t="s">
        <v>884</v>
      </c>
      <c r="C277" t="s">
        <v>885</v>
      </c>
      <c r="D277" s="4">
        <v>12</v>
      </c>
      <c r="E277" s="4">
        <v>15</v>
      </c>
      <c r="H277" s="9">
        <f t="shared" si="16"/>
        <v>217.5</v>
      </c>
      <c r="I277" s="5">
        <v>1956</v>
      </c>
      <c r="K277" t="s">
        <v>81</v>
      </c>
      <c r="N277" s="4"/>
      <c r="O277" s="4"/>
      <c r="P277" s="4"/>
      <c r="Q277" s="4"/>
      <c r="R277" s="16"/>
      <c r="S277" s="16"/>
      <c r="T277" s="16"/>
      <c r="U277" s="5"/>
    </row>
    <row r="278" spans="1:21" ht="12.75">
      <c r="A278">
        <f t="shared" si="17"/>
        <v>267</v>
      </c>
      <c r="B278" t="s">
        <v>792</v>
      </c>
      <c r="C278" t="s">
        <v>793</v>
      </c>
      <c r="D278" s="4">
        <v>12</v>
      </c>
      <c r="E278" s="4">
        <v>15</v>
      </c>
      <c r="H278" s="9">
        <f t="shared" si="16"/>
        <v>217.5</v>
      </c>
      <c r="I278" s="5">
        <v>1992</v>
      </c>
      <c r="M278" s="1"/>
      <c r="N278" s="4"/>
      <c r="O278" s="4"/>
      <c r="P278" s="4"/>
      <c r="Q278" s="4"/>
      <c r="R278" s="16"/>
      <c r="S278" s="16"/>
      <c r="T278" s="16"/>
      <c r="U278" s="5"/>
    </row>
    <row r="279" spans="1:22" s="6" customFormat="1" ht="12.75">
      <c r="A279">
        <f t="shared" si="17"/>
        <v>268</v>
      </c>
      <c r="B279" s="14" t="s">
        <v>177</v>
      </c>
      <c r="C279" s="14" t="s">
        <v>504</v>
      </c>
      <c r="D279" s="15">
        <v>12</v>
      </c>
      <c r="E279" s="15">
        <v>15</v>
      </c>
      <c r="F279" s="15"/>
      <c r="G279" s="15"/>
      <c r="H279" s="16">
        <f t="shared" si="16"/>
        <v>217.5</v>
      </c>
      <c r="I279" s="17">
        <v>1999</v>
      </c>
      <c r="J279" s="14"/>
      <c r="K279"/>
      <c r="L279" s="14"/>
      <c r="M279"/>
      <c r="N279" s="4"/>
      <c r="O279" s="4"/>
      <c r="P279" s="4"/>
      <c r="Q279" s="4"/>
      <c r="R279" s="16"/>
      <c r="S279" s="16"/>
      <c r="T279" s="16"/>
      <c r="U279" s="5"/>
      <c r="V279"/>
    </row>
    <row r="280" spans="1:21" ht="12.75">
      <c r="A280">
        <f t="shared" si="17"/>
        <v>269</v>
      </c>
      <c r="B280" t="s">
        <v>860</v>
      </c>
      <c r="C280" t="s">
        <v>861</v>
      </c>
      <c r="D280" s="4">
        <v>10</v>
      </c>
      <c r="E280" s="4">
        <v>14</v>
      </c>
      <c r="H280" s="9">
        <f t="shared" si="16"/>
        <v>217</v>
      </c>
      <c r="I280" s="5">
        <v>1991</v>
      </c>
      <c r="N280" s="4"/>
      <c r="O280" s="4"/>
      <c r="P280" s="4"/>
      <c r="Q280" s="4"/>
      <c r="R280" s="16"/>
      <c r="S280" s="16"/>
      <c r="T280" s="16"/>
      <c r="U280" s="5"/>
    </row>
    <row r="281" spans="1:21" ht="12.75">
      <c r="A281">
        <f t="shared" si="17"/>
        <v>270</v>
      </c>
      <c r="B281" s="14" t="s">
        <v>774</v>
      </c>
      <c r="C281" s="14" t="s">
        <v>453</v>
      </c>
      <c r="D281" s="15">
        <v>10</v>
      </c>
      <c r="E281" s="15">
        <v>14</v>
      </c>
      <c r="F281" s="15"/>
      <c r="G281" s="15"/>
      <c r="H281" s="16">
        <f aca="true" t="shared" si="18" ref="H281:H311">0.5*(41-$D281)*($E281-$F281-$G281)+80*$F281+54*$G281</f>
        <v>217</v>
      </c>
      <c r="I281" s="17">
        <v>1999</v>
      </c>
      <c r="J281" s="14"/>
      <c r="N281" s="4"/>
      <c r="O281" s="4"/>
      <c r="P281" s="4"/>
      <c r="Q281" s="4"/>
      <c r="R281" s="16"/>
      <c r="S281" s="16"/>
      <c r="T281" s="16"/>
      <c r="U281" s="5"/>
    </row>
    <row r="282" spans="1:21" ht="12.75">
      <c r="A282">
        <f t="shared" si="17"/>
        <v>271</v>
      </c>
      <c r="B282" t="s">
        <v>1036</v>
      </c>
      <c r="C282" t="s">
        <v>1037</v>
      </c>
      <c r="D282" s="4">
        <v>5</v>
      </c>
      <c r="E282" s="4">
        <v>12</v>
      </c>
      <c r="H282" s="9">
        <f t="shared" si="18"/>
        <v>216</v>
      </c>
      <c r="I282" s="5">
        <v>1958</v>
      </c>
      <c r="N282" s="4"/>
      <c r="O282" s="4"/>
      <c r="P282" s="4"/>
      <c r="Q282" s="4"/>
      <c r="R282" s="16"/>
      <c r="S282" s="16"/>
      <c r="T282" s="16"/>
      <c r="U282" s="5"/>
    </row>
    <row r="283" spans="1:22" s="6" customFormat="1" ht="12.75">
      <c r="A283">
        <f t="shared" si="17"/>
        <v>272</v>
      </c>
      <c r="B283" t="s">
        <v>1252</v>
      </c>
      <c r="C283" t="s">
        <v>1253</v>
      </c>
      <c r="D283" s="4">
        <v>5</v>
      </c>
      <c r="E283" s="4">
        <v>12</v>
      </c>
      <c r="F283" s="4"/>
      <c r="G283" s="4"/>
      <c r="H283" s="9">
        <f t="shared" si="18"/>
        <v>216</v>
      </c>
      <c r="I283" s="5">
        <v>1959</v>
      </c>
      <c r="J283"/>
      <c r="K283"/>
      <c r="L283" s="14" t="s">
        <v>1180</v>
      </c>
      <c r="M283"/>
      <c r="N283" s="4"/>
      <c r="O283" s="4"/>
      <c r="P283" s="4"/>
      <c r="Q283" s="4"/>
      <c r="R283" s="16"/>
      <c r="S283" s="16"/>
      <c r="T283" s="16"/>
      <c r="U283" s="5"/>
      <c r="V283"/>
    </row>
    <row r="284" spans="1:21" ht="12.75">
      <c r="A284">
        <f t="shared" si="17"/>
        <v>273</v>
      </c>
      <c r="B284" t="s">
        <v>782</v>
      </c>
      <c r="C284" t="s">
        <v>783</v>
      </c>
      <c r="D284" s="4">
        <v>5</v>
      </c>
      <c r="E284" s="4">
        <v>12</v>
      </c>
      <c r="H284" s="9">
        <f t="shared" si="18"/>
        <v>216</v>
      </c>
      <c r="I284" s="5">
        <v>1960</v>
      </c>
      <c r="M284" s="1"/>
      <c r="N284" s="4"/>
      <c r="O284" s="4"/>
      <c r="P284" s="4"/>
      <c r="Q284" s="4"/>
      <c r="R284" s="16"/>
      <c r="S284" s="16"/>
      <c r="T284" s="16"/>
      <c r="U284" s="5"/>
    </row>
    <row r="285" spans="1:21" ht="12.75">
      <c r="A285">
        <f t="shared" si="17"/>
        <v>274</v>
      </c>
      <c r="B285" t="s">
        <v>151</v>
      </c>
      <c r="C285" t="s">
        <v>152</v>
      </c>
      <c r="D285" s="4">
        <v>5</v>
      </c>
      <c r="E285" s="4">
        <v>12</v>
      </c>
      <c r="H285" s="9">
        <f>0.5*(41-$D285)*($E285-$F285-$G285)+80*$F285+54*$G285</f>
        <v>216</v>
      </c>
      <c r="I285" s="5">
        <v>1969</v>
      </c>
      <c r="N285" s="4"/>
      <c r="O285" s="4"/>
      <c r="P285" s="4"/>
      <c r="Q285" s="4"/>
      <c r="R285" s="16"/>
      <c r="S285" s="16"/>
      <c r="T285" s="16"/>
      <c r="U285" s="5"/>
    </row>
    <row r="286" spans="1:21" ht="12.75">
      <c r="A286">
        <f t="shared" si="17"/>
        <v>275</v>
      </c>
      <c r="B286" t="s">
        <v>1283</v>
      </c>
      <c r="C286" t="s">
        <v>1284</v>
      </c>
      <c r="D286" s="4">
        <v>5</v>
      </c>
      <c r="E286" s="4">
        <v>12</v>
      </c>
      <c r="H286" s="9">
        <f t="shared" si="18"/>
        <v>216</v>
      </c>
      <c r="I286" s="5">
        <v>1969</v>
      </c>
      <c r="N286" s="4"/>
      <c r="O286" s="4"/>
      <c r="P286" s="4"/>
      <c r="Q286" s="4"/>
      <c r="R286" s="16"/>
      <c r="S286" s="16"/>
      <c r="T286" s="16"/>
      <c r="U286" s="5"/>
    </row>
    <row r="287" spans="1:21" ht="12.75">
      <c r="A287">
        <f t="shared" si="17"/>
        <v>276</v>
      </c>
      <c r="B287" t="s">
        <v>980</v>
      </c>
      <c r="C287" t="s">
        <v>745</v>
      </c>
      <c r="D287" s="4">
        <v>5</v>
      </c>
      <c r="E287" s="4">
        <v>12</v>
      </c>
      <c r="H287" s="9">
        <f t="shared" si="18"/>
        <v>216</v>
      </c>
      <c r="I287" s="5">
        <v>1970</v>
      </c>
      <c r="L287" s="14" t="s">
        <v>1172</v>
      </c>
      <c r="N287" s="4"/>
      <c r="O287" s="4"/>
      <c r="P287" s="4"/>
      <c r="Q287" s="4"/>
      <c r="R287" s="16"/>
      <c r="S287" s="16"/>
      <c r="T287" s="16"/>
      <c r="U287" s="5"/>
    </row>
    <row r="288" spans="1:21" ht="12.75">
      <c r="A288">
        <f t="shared" si="17"/>
        <v>277</v>
      </c>
      <c r="B288" t="s">
        <v>908</v>
      </c>
      <c r="C288" t="s">
        <v>909</v>
      </c>
      <c r="D288" s="4">
        <v>5</v>
      </c>
      <c r="E288" s="4">
        <v>12</v>
      </c>
      <c r="H288" s="9">
        <f t="shared" si="18"/>
        <v>216</v>
      </c>
      <c r="I288" s="5">
        <v>1975</v>
      </c>
      <c r="N288" s="4"/>
      <c r="O288" s="4"/>
      <c r="P288" s="4"/>
      <c r="Q288" s="4"/>
      <c r="R288" s="16"/>
      <c r="S288" s="16"/>
      <c r="T288" s="16"/>
      <c r="U288" s="5"/>
    </row>
    <row r="289" spans="1:21" ht="12.75">
      <c r="A289">
        <f t="shared" si="17"/>
        <v>278</v>
      </c>
      <c r="B289" t="s">
        <v>766</v>
      </c>
      <c r="C289" t="s">
        <v>767</v>
      </c>
      <c r="D289" s="4">
        <v>5</v>
      </c>
      <c r="E289" s="4">
        <v>12</v>
      </c>
      <c r="H289" s="9">
        <f t="shared" si="18"/>
        <v>216</v>
      </c>
      <c r="I289" s="5">
        <v>1975</v>
      </c>
      <c r="K289" t="s">
        <v>94</v>
      </c>
      <c r="N289" s="4"/>
      <c r="O289" s="4"/>
      <c r="P289" s="4"/>
      <c r="Q289" s="4"/>
      <c r="R289" s="16"/>
      <c r="S289" s="16"/>
      <c r="T289" s="16"/>
      <c r="U289" s="5"/>
    </row>
    <row r="290" spans="1:21" ht="12.75">
      <c r="A290">
        <f t="shared" si="17"/>
        <v>279</v>
      </c>
      <c r="B290" t="s">
        <v>921</v>
      </c>
      <c r="C290" t="s">
        <v>1228</v>
      </c>
      <c r="D290" s="4">
        <v>5</v>
      </c>
      <c r="E290" s="4">
        <v>12</v>
      </c>
      <c r="H290" s="9">
        <f t="shared" si="18"/>
        <v>216</v>
      </c>
      <c r="I290" s="5">
        <v>1983</v>
      </c>
      <c r="J290" t="s">
        <v>1149</v>
      </c>
      <c r="K290" t="s">
        <v>94</v>
      </c>
      <c r="N290" s="4"/>
      <c r="O290" s="4"/>
      <c r="P290" s="4"/>
      <c r="Q290" s="4"/>
      <c r="R290" s="16"/>
      <c r="S290" s="16"/>
      <c r="T290" s="16"/>
      <c r="U290" s="5"/>
    </row>
    <row r="291" spans="1:21" ht="12.75">
      <c r="A291">
        <f t="shared" si="17"/>
        <v>280</v>
      </c>
      <c r="B291" t="s">
        <v>585</v>
      </c>
      <c r="C291" t="s">
        <v>586</v>
      </c>
      <c r="D291" s="4">
        <v>8</v>
      </c>
      <c r="E291" s="4">
        <v>13</v>
      </c>
      <c r="H291" s="9">
        <f t="shared" si="18"/>
        <v>214.5</v>
      </c>
      <c r="I291" s="5">
        <v>1974</v>
      </c>
      <c r="K291" t="s">
        <v>81</v>
      </c>
      <c r="M291" s="1"/>
      <c r="N291" s="4"/>
      <c r="O291" s="4"/>
      <c r="P291" s="4"/>
      <c r="Q291" s="4"/>
      <c r="R291" s="16"/>
      <c r="S291" s="16"/>
      <c r="T291" s="16"/>
      <c r="U291" s="5"/>
    </row>
    <row r="292" spans="1:21" ht="12.75">
      <c r="A292">
        <f t="shared" si="17"/>
        <v>281</v>
      </c>
      <c r="B292" t="s">
        <v>748</v>
      </c>
      <c r="C292" t="s">
        <v>749</v>
      </c>
      <c r="D292" s="4">
        <v>8</v>
      </c>
      <c r="E292" s="4">
        <v>13</v>
      </c>
      <c r="H292" s="9">
        <f t="shared" si="18"/>
        <v>214.5</v>
      </c>
      <c r="I292" s="5">
        <v>1978</v>
      </c>
      <c r="L292" s="14" t="s">
        <v>102</v>
      </c>
      <c r="N292" s="4"/>
      <c r="O292" s="4"/>
      <c r="P292" s="4"/>
      <c r="Q292" s="4"/>
      <c r="R292" s="16"/>
      <c r="S292" s="16"/>
      <c r="T292" s="16"/>
      <c r="U292" s="5"/>
    </row>
    <row r="293" spans="1:21" ht="12.75">
      <c r="A293">
        <f t="shared" si="17"/>
        <v>282</v>
      </c>
      <c r="B293" t="s">
        <v>607</v>
      </c>
      <c r="C293" t="s">
        <v>606</v>
      </c>
      <c r="D293" s="4">
        <v>24</v>
      </c>
      <c r="E293" s="4">
        <v>25</v>
      </c>
      <c r="H293" s="9">
        <f t="shared" si="18"/>
        <v>212.5</v>
      </c>
      <c r="I293" s="5">
        <v>1996</v>
      </c>
      <c r="M293" s="1"/>
      <c r="N293" s="4"/>
      <c r="O293" s="4"/>
      <c r="P293" s="4"/>
      <c r="Q293" s="4"/>
      <c r="R293" s="16"/>
      <c r="S293" s="16"/>
      <c r="T293" s="16"/>
      <c r="U293" s="5"/>
    </row>
    <row r="294" spans="1:21" ht="12.75">
      <c r="A294">
        <f t="shared" si="17"/>
        <v>283</v>
      </c>
      <c r="B294" t="s">
        <v>489</v>
      </c>
      <c r="C294" t="s">
        <v>490</v>
      </c>
      <c r="D294" s="4">
        <v>6</v>
      </c>
      <c r="E294" s="4">
        <v>12</v>
      </c>
      <c r="H294" s="9">
        <f t="shared" si="18"/>
        <v>210</v>
      </c>
      <c r="I294" s="5">
        <v>1961</v>
      </c>
      <c r="N294" s="4"/>
      <c r="O294" s="4"/>
      <c r="P294" s="4"/>
      <c r="Q294" s="4"/>
      <c r="R294" s="16"/>
      <c r="S294" s="16"/>
      <c r="T294" s="16"/>
      <c r="U294" s="5"/>
    </row>
    <row r="295" spans="1:21" ht="12.75">
      <c r="A295">
        <f t="shared" si="17"/>
        <v>284</v>
      </c>
      <c r="B295" t="s">
        <v>112</v>
      </c>
      <c r="C295" t="s">
        <v>113</v>
      </c>
      <c r="D295" s="4">
        <v>6</v>
      </c>
      <c r="E295" s="4">
        <v>12</v>
      </c>
      <c r="H295" s="9">
        <f t="shared" si="18"/>
        <v>210</v>
      </c>
      <c r="I295" s="5">
        <v>1967</v>
      </c>
      <c r="N295" s="4"/>
      <c r="O295" s="4"/>
      <c r="P295" s="4"/>
      <c r="Q295" s="4"/>
      <c r="R295" s="16"/>
      <c r="S295" s="16"/>
      <c r="T295" s="16"/>
      <c r="U295" s="5"/>
    </row>
    <row r="296" spans="1:21" ht="12.75">
      <c r="A296">
        <f t="shared" si="17"/>
        <v>285</v>
      </c>
      <c r="B296" t="s">
        <v>137</v>
      </c>
      <c r="C296" t="s">
        <v>138</v>
      </c>
      <c r="D296" s="4">
        <v>11</v>
      </c>
      <c r="E296" s="4">
        <v>14</v>
      </c>
      <c r="H296" s="9">
        <f t="shared" si="18"/>
        <v>210</v>
      </c>
      <c r="I296" s="5">
        <v>1970</v>
      </c>
      <c r="K296" t="s">
        <v>1177</v>
      </c>
      <c r="N296" s="4"/>
      <c r="O296" s="4"/>
      <c r="P296" s="4"/>
      <c r="Q296" s="4"/>
      <c r="R296" s="16"/>
      <c r="S296" s="16"/>
      <c r="T296" s="16"/>
      <c r="U296" s="5"/>
    </row>
    <row r="297" spans="1:21" ht="12.75">
      <c r="A297">
        <f t="shared" si="17"/>
        <v>286</v>
      </c>
      <c r="B297" t="s">
        <v>171</v>
      </c>
      <c r="C297" t="s">
        <v>827</v>
      </c>
      <c r="D297" s="4">
        <v>3</v>
      </c>
      <c r="E297" s="4">
        <v>11</v>
      </c>
      <c r="H297" s="9">
        <f t="shared" si="18"/>
        <v>209</v>
      </c>
      <c r="I297" s="5">
        <v>1961</v>
      </c>
      <c r="N297" s="4"/>
      <c r="O297" s="4"/>
      <c r="P297" s="4"/>
      <c r="Q297" s="4"/>
      <c r="R297" s="16"/>
      <c r="S297" s="16"/>
      <c r="T297" s="16"/>
      <c r="U297" s="5"/>
    </row>
    <row r="298" spans="1:21" ht="12.75">
      <c r="A298">
        <f t="shared" si="17"/>
        <v>287</v>
      </c>
      <c r="B298" t="s">
        <v>1048</v>
      </c>
      <c r="C298" t="s">
        <v>1049</v>
      </c>
      <c r="D298" s="4">
        <v>3</v>
      </c>
      <c r="E298" s="4">
        <v>11</v>
      </c>
      <c r="H298" s="9">
        <f t="shared" si="18"/>
        <v>209</v>
      </c>
      <c r="I298" s="5">
        <v>1963</v>
      </c>
      <c r="N298" s="4"/>
      <c r="O298" s="4"/>
      <c r="P298" s="4"/>
      <c r="Q298" s="4"/>
      <c r="R298" s="16"/>
      <c r="S298" s="16"/>
      <c r="T298" s="16"/>
      <c r="U298" s="5"/>
    </row>
    <row r="299" spans="1:21" ht="12.75">
      <c r="A299">
        <f t="shared" si="17"/>
        <v>288</v>
      </c>
      <c r="B299" t="s">
        <v>1046</v>
      </c>
      <c r="C299" t="s">
        <v>1047</v>
      </c>
      <c r="D299" s="4">
        <v>3</v>
      </c>
      <c r="E299" s="4">
        <v>11</v>
      </c>
      <c r="H299" s="9">
        <f t="shared" si="18"/>
        <v>209</v>
      </c>
      <c r="I299" s="5">
        <v>1970</v>
      </c>
      <c r="K299" t="s">
        <v>94</v>
      </c>
      <c r="N299" s="4"/>
      <c r="O299" s="4"/>
      <c r="P299" s="4"/>
      <c r="Q299" s="4"/>
      <c r="R299" s="16"/>
      <c r="S299" s="16"/>
      <c r="T299" s="16"/>
      <c r="U299" s="5"/>
    </row>
    <row r="300" spans="1:21" ht="12.75">
      <c r="A300">
        <f t="shared" si="17"/>
        <v>289</v>
      </c>
      <c r="B300" t="s">
        <v>930</v>
      </c>
      <c r="C300" t="s">
        <v>931</v>
      </c>
      <c r="D300" s="4">
        <v>3</v>
      </c>
      <c r="E300" s="4">
        <v>11</v>
      </c>
      <c r="H300" s="9">
        <f t="shared" si="18"/>
        <v>209</v>
      </c>
      <c r="I300" s="5">
        <v>1972</v>
      </c>
      <c r="K300" t="s">
        <v>81</v>
      </c>
      <c r="N300" s="4"/>
      <c r="O300" s="4"/>
      <c r="P300" s="4"/>
      <c r="Q300" s="4"/>
      <c r="R300" s="16"/>
      <c r="S300" s="16"/>
      <c r="T300" s="16"/>
      <c r="U300" s="5"/>
    </row>
    <row r="301" spans="1:21" ht="12.75">
      <c r="A301">
        <f t="shared" si="17"/>
        <v>290</v>
      </c>
      <c r="B301" t="s">
        <v>519</v>
      </c>
      <c r="C301" s="1" t="s">
        <v>520</v>
      </c>
      <c r="D301" s="4">
        <v>3</v>
      </c>
      <c r="E301" s="4">
        <v>11</v>
      </c>
      <c r="H301" s="9">
        <f t="shared" si="18"/>
        <v>209</v>
      </c>
      <c r="I301" s="5">
        <v>1975</v>
      </c>
      <c r="L301" s="14" t="s">
        <v>1172</v>
      </c>
      <c r="N301" s="4"/>
      <c r="O301" s="4"/>
      <c r="P301" s="4"/>
      <c r="Q301" s="4"/>
      <c r="R301" s="16"/>
      <c r="S301" s="16"/>
      <c r="T301" s="16"/>
      <c r="U301" s="5"/>
    </row>
    <row r="302" spans="1:21" ht="12.75">
      <c r="A302">
        <f t="shared" si="17"/>
        <v>291</v>
      </c>
      <c r="B302" s="14" t="s">
        <v>341</v>
      </c>
      <c r="C302" s="14" t="s">
        <v>342</v>
      </c>
      <c r="D302" s="15">
        <v>9</v>
      </c>
      <c r="E302" s="15">
        <v>13</v>
      </c>
      <c r="F302" s="15"/>
      <c r="G302" s="15"/>
      <c r="H302" s="9">
        <f t="shared" si="18"/>
        <v>208</v>
      </c>
      <c r="I302" s="17">
        <v>1955</v>
      </c>
      <c r="J302" s="14"/>
      <c r="L302" s="14" t="s">
        <v>1173</v>
      </c>
      <c r="N302" s="4"/>
      <c r="O302" s="4"/>
      <c r="P302" s="4"/>
      <c r="Q302" s="4"/>
      <c r="R302" s="16"/>
      <c r="S302" s="16"/>
      <c r="T302" s="16"/>
      <c r="U302" s="5"/>
    </row>
    <row r="303" spans="1:21" ht="12.75">
      <c r="A303">
        <f t="shared" si="17"/>
        <v>292</v>
      </c>
      <c r="B303" t="s">
        <v>465</v>
      </c>
      <c r="C303" t="s">
        <v>466</v>
      </c>
      <c r="D303" s="4">
        <v>9</v>
      </c>
      <c r="E303" s="4">
        <v>13</v>
      </c>
      <c r="H303" s="9">
        <f t="shared" si="18"/>
        <v>208</v>
      </c>
      <c r="I303" s="5">
        <v>1957</v>
      </c>
      <c r="L303" s="14" t="s">
        <v>1172</v>
      </c>
      <c r="N303" s="4"/>
      <c r="O303" s="4"/>
      <c r="P303" s="4"/>
      <c r="Q303" s="4"/>
      <c r="R303" s="16"/>
      <c r="S303" s="16"/>
      <c r="T303" s="16"/>
      <c r="U303" s="5"/>
    </row>
    <row r="304" spans="1:21" ht="12.75">
      <c r="A304">
        <f t="shared" si="17"/>
        <v>293</v>
      </c>
      <c r="B304" t="s">
        <v>735</v>
      </c>
      <c r="C304" t="s">
        <v>736</v>
      </c>
      <c r="D304" s="4">
        <v>9</v>
      </c>
      <c r="E304" s="4">
        <v>13</v>
      </c>
      <c r="H304" s="9">
        <f t="shared" si="18"/>
        <v>208</v>
      </c>
      <c r="I304" s="5">
        <v>1973</v>
      </c>
      <c r="K304" t="s">
        <v>145</v>
      </c>
      <c r="N304" s="4"/>
      <c r="O304" s="4"/>
      <c r="P304" s="4"/>
      <c r="Q304" s="4"/>
      <c r="R304" s="16"/>
      <c r="S304" s="16"/>
      <c r="T304" s="16"/>
      <c r="U304" s="5"/>
    </row>
    <row r="305" spans="1:21" ht="12.75">
      <c r="A305">
        <f t="shared" si="17"/>
        <v>294</v>
      </c>
      <c r="B305" t="s">
        <v>120</v>
      </c>
      <c r="C305" t="s">
        <v>121</v>
      </c>
      <c r="D305" s="4">
        <v>9</v>
      </c>
      <c r="E305" s="4">
        <v>13</v>
      </c>
      <c r="H305" s="9">
        <f t="shared" si="18"/>
        <v>208</v>
      </c>
      <c r="I305" s="5">
        <v>1990</v>
      </c>
      <c r="J305" t="s">
        <v>1150</v>
      </c>
      <c r="K305" t="s">
        <v>94</v>
      </c>
      <c r="N305" s="4"/>
      <c r="O305" s="4"/>
      <c r="P305" s="4"/>
      <c r="Q305" s="4"/>
      <c r="R305" s="16"/>
      <c r="S305" s="16"/>
      <c r="T305" s="16"/>
      <c r="U305" s="5"/>
    </row>
    <row r="306" spans="1:21" ht="12.75">
      <c r="A306">
        <f t="shared" si="17"/>
        <v>295</v>
      </c>
      <c r="B306" t="s">
        <v>768</v>
      </c>
      <c r="C306" t="s">
        <v>769</v>
      </c>
      <c r="D306" s="4">
        <v>7</v>
      </c>
      <c r="E306" s="4">
        <v>12</v>
      </c>
      <c r="H306" s="9">
        <f t="shared" si="18"/>
        <v>204</v>
      </c>
      <c r="I306" s="5">
        <v>1958</v>
      </c>
      <c r="N306" s="4"/>
      <c r="O306" s="4"/>
      <c r="P306" s="4"/>
      <c r="Q306" s="4"/>
      <c r="R306" s="16"/>
      <c r="S306" s="16"/>
      <c r="T306" s="16"/>
      <c r="U306" s="5"/>
    </row>
    <row r="307" spans="1:21" ht="12.75">
      <c r="A307">
        <f t="shared" si="17"/>
        <v>296</v>
      </c>
      <c r="B307" t="s">
        <v>1007</v>
      </c>
      <c r="C307" t="s">
        <v>1008</v>
      </c>
      <c r="D307" s="4">
        <v>7</v>
      </c>
      <c r="E307" s="4">
        <v>12</v>
      </c>
      <c r="H307" s="9">
        <f t="shared" si="18"/>
        <v>204</v>
      </c>
      <c r="I307" s="5">
        <v>1959</v>
      </c>
      <c r="L307" s="14" t="s">
        <v>1182</v>
      </c>
      <c r="N307" s="4"/>
      <c r="O307" s="4"/>
      <c r="P307" s="4"/>
      <c r="Q307" s="4"/>
      <c r="R307" s="16"/>
      <c r="S307" s="16"/>
      <c r="T307" s="16"/>
      <c r="U307" s="5"/>
    </row>
    <row r="308" spans="1:21" ht="12.75">
      <c r="A308">
        <f t="shared" si="17"/>
        <v>297</v>
      </c>
      <c r="B308" t="s">
        <v>118</v>
      </c>
      <c r="C308" t="s">
        <v>119</v>
      </c>
      <c r="D308" s="4">
        <v>7</v>
      </c>
      <c r="E308" s="4">
        <v>12</v>
      </c>
      <c r="H308" s="9">
        <f t="shared" si="18"/>
        <v>204</v>
      </c>
      <c r="I308" s="5">
        <v>1962</v>
      </c>
      <c r="N308" s="4"/>
      <c r="O308" s="4"/>
      <c r="P308" s="4"/>
      <c r="Q308" s="4"/>
      <c r="R308" s="16"/>
      <c r="S308" s="16"/>
      <c r="T308" s="16"/>
      <c r="U308" s="5"/>
    </row>
    <row r="309" spans="1:21" ht="12.75">
      <c r="A309">
        <f t="shared" si="17"/>
        <v>298</v>
      </c>
      <c r="B309" t="s">
        <v>788</v>
      </c>
      <c r="C309" t="s">
        <v>789</v>
      </c>
      <c r="D309" s="4">
        <v>7</v>
      </c>
      <c r="E309" s="4">
        <v>12</v>
      </c>
      <c r="H309" s="9">
        <f t="shared" si="18"/>
        <v>204</v>
      </c>
      <c r="I309" s="5">
        <v>1968</v>
      </c>
      <c r="N309" s="4"/>
      <c r="O309" s="4"/>
      <c r="P309" s="4"/>
      <c r="Q309" s="4"/>
      <c r="R309" s="16"/>
      <c r="S309" s="16"/>
      <c r="T309" s="16"/>
      <c r="U309" s="5"/>
    </row>
    <row r="310" spans="1:21" ht="12.75">
      <c r="A310">
        <f t="shared" si="17"/>
        <v>299</v>
      </c>
      <c r="B310" t="s">
        <v>1009</v>
      </c>
      <c r="C310" t="s">
        <v>1010</v>
      </c>
      <c r="D310" s="4">
        <v>7</v>
      </c>
      <c r="E310" s="4">
        <v>12</v>
      </c>
      <c r="H310" s="9">
        <f t="shared" si="18"/>
        <v>204</v>
      </c>
      <c r="I310" s="5">
        <v>1985</v>
      </c>
      <c r="J310" t="s">
        <v>1151</v>
      </c>
      <c r="K310" t="s">
        <v>81</v>
      </c>
      <c r="N310" s="4"/>
      <c r="O310" s="4"/>
      <c r="P310" s="4"/>
      <c r="Q310" s="4"/>
      <c r="R310" s="16"/>
      <c r="S310" s="16"/>
      <c r="T310" s="16"/>
      <c r="U310" s="5"/>
    </row>
    <row r="311" spans="1:21" ht="12.75">
      <c r="A311">
        <f t="shared" si="17"/>
        <v>300</v>
      </c>
      <c r="B311" t="s">
        <v>346</v>
      </c>
      <c r="C311" t="s">
        <v>665</v>
      </c>
      <c r="D311" s="4">
        <v>4</v>
      </c>
      <c r="E311" s="4">
        <v>11</v>
      </c>
      <c r="H311" s="9">
        <f t="shared" si="18"/>
        <v>203.5</v>
      </c>
      <c r="I311" s="5">
        <v>1963</v>
      </c>
      <c r="N311" s="4"/>
      <c r="O311" s="4"/>
      <c r="P311" s="4"/>
      <c r="Q311" s="4"/>
      <c r="R311" s="16"/>
      <c r="S311" s="16"/>
      <c r="T311" s="16"/>
      <c r="U311" s="5"/>
    </row>
    <row r="312" spans="1:21" ht="12.75">
      <c r="A312">
        <f t="shared" si="17"/>
        <v>301</v>
      </c>
      <c r="B312" t="s">
        <v>502</v>
      </c>
      <c r="C312" t="s">
        <v>503</v>
      </c>
      <c r="D312" s="4">
        <v>4</v>
      </c>
      <c r="E312" s="4">
        <v>11</v>
      </c>
      <c r="H312" s="9">
        <f t="shared" si="15"/>
        <v>203.5</v>
      </c>
      <c r="I312" s="5">
        <v>1965</v>
      </c>
      <c r="M312" s="1"/>
      <c r="N312" s="4"/>
      <c r="O312" s="4"/>
      <c r="P312" s="4"/>
      <c r="Q312" s="4"/>
      <c r="R312" s="16"/>
      <c r="S312" s="16"/>
      <c r="T312" s="16"/>
      <c r="U312" s="5"/>
    </row>
    <row r="313" spans="1:21" ht="12.75">
      <c r="A313">
        <f t="shared" si="17"/>
        <v>302</v>
      </c>
      <c r="B313" t="s">
        <v>505</v>
      </c>
      <c r="C313" t="s">
        <v>506</v>
      </c>
      <c r="D313" s="4">
        <v>4</v>
      </c>
      <c r="E313" s="4">
        <v>11</v>
      </c>
      <c r="H313" s="9">
        <f t="shared" si="15"/>
        <v>203.5</v>
      </c>
      <c r="I313" s="5">
        <v>1974</v>
      </c>
      <c r="L313" s="14" t="s">
        <v>1172</v>
      </c>
      <c r="M313" s="1"/>
      <c r="N313" s="4"/>
      <c r="O313" s="4"/>
      <c r="P313" s="4"/>
      <c r="Q313" s="4"/>
      <c r="R313" s="16"/>
      <c r="S313" s="16"/>
      <c r="T313" s="16"/>
      <c r="U313" s="5"/>
    </row>
    <row r="314" spans="1:21" ht="12.75">
      <c r="A314">
        <f t="shared" si="17"/>
        <v>303</v>
      </c>
      <c r="B314" t="s">
        <v>1025</v>
      </c>
      <c r="C314" t="s">
        <v>1026</v>
      </c>
      <c r="D314" s="4">
        <v>4</v>
      </c>
      <c r="E314" s="4">
        <v>11</v>
      </c>
      <c r="H314" s="9">
        <f t="shared" si="15"/>
        <v>203.5</v>
      </c>
      <c r="I314" s="5">
        <v>1974</v>
      </c>
      <c r="N314" s="4"/>
      <c r="O314" s="4"/>
      <c r="P314" s="4"/>
      <c r="Q314" s="4"/>
      <c r="R314" s="16"/>
      <c r="S314" s="16"/>
      <c r="T314" s="16"/>
      <c r="U314" s="5"/>
    </row>
    <row r="315" spans="1:21" ht="12.75">
      <c r="A315">
        <f t="shared" si="17"/>
        <v>304</v>
      </c>
      <c r="B315" t="s">
        <v>204</v>
      </c>
      <c r="C315" t="s">
        <v>205</v>
      </c>
      <c r="D315" s="4">
        <v>12</v>
      </c>
      <c r="E315" s="4">
        <v>14</v>
      </c>
      <c r="H315" s="9">
        <f t="shared" si="15"/>
        <v>203</v>
      </c>
      <c r="I315" s="5">
        <v>1956</v>
      </c>
      <c r="N315" s="4"/>
      <c r="O315" s="4"/>
      <c r="P315" s="4"/>
      <c r="Q315" s="4"/>
      <c r="R315" s="16"/>
      <c r="S315" s="16"/>
      <c r="T315" s="16"/>
      <c r="U315" s="5"/>
    </row>
    <row r="316" spans="1:21" ht="12.75">
      <c r="A316">
        <f t="shared" si="17"/>
        <v>305</v>
      </c>
      <c r="B316" t="s">
        <v>720</v>
      </c>
      <c r="C316" t="s">
        <v>721</v>
      </c>
      <c r="D316" s="4">
        <v>14</v>
      </c>
      <c r="E316" s="4">
        <v>15</v>
      </c>
      <c r="H316" s="9">
        <f>0.5*(41-$D316)*($E316-$F316-$G316)+80*$F316+54*$G316</f>
        <v>202.5</v>
      </c>
      <c r="I316" s="5">
        <v>1980</v>
      </c>
      <c r="J316" t="s">
        <v>1152</v>
      </c>
      <c r="N316" s="4"/>
      <c r="O316" s="4"/>
      <c r="P316" s="4"/>
      <c r="Q316" s="4"/>
      <c r="R316" s="16"/>
      <c r="S316" s="16"/>
      <c r="T316" s="16"/>
      <c r="U316" s="5"/>
    </row>
    <row r="317" spans="1:21" ht="12.75">
      <c r="A317">
        <f t="shared" si="17"/>
        <v>306</v>
      </c>
      <c r="B317" t="s">
        <v>1092</v>
      </c>
      <c r="C317" t="s">
        <v>1093</v>
      </c>
      <c r="D317" s="4">
        <v>10</v>
      </c>
      <c r="E317" s="4">
        <v>13</v>
      </c>
      <c r="H317" s="9">
        <f t="shared" si="15"/>
        <v>201.5</v>
      </c>
      <c r="I317" s="5">
        <v>1958</v>
      </c>
      <c r="N317" s="4"/>
      <c r="O317" s="4"/>
      <c r="P317" s="4"/>
      <c r="Q317" s="4"/>
      <c r="R317" s="16"/>
      <c r="S317" s="16"/>
      <c r="T317" s="16"/>
      <c r="U317" s="5"/>
    </row>
    <row r="318" spans="1:21" ht="12.75">
      <c r="A318">
        <f t="shared" si="17"/>
        <v>307</v>
      </c>
      <c r="B318" t="s">
        <v>1109</v>
      </c>
      <c r="C318" t="s">
        <v>1110</v>
      </c>
      <c r="D318" s="4">
        <v>10</v>
      </c>
      <c r="E318" s="4">
        <v>13</v>
      </c>
      <c r="H318" s="9">
        <f t="shared" si="15"/>
        <v>201.5</v>
      </c>
      <c r="I318" s="5">
        <v>1976</v>
      </c>
      <c r="J318" t="s">
        <v>1153</v>
      </c>
      <c r="L318" s="14" t="s">
        <v>988</v>
      </c>
      <c r="N318" s="4"/>
      <c r="O318" s="4"/>
      <c r="P318" s="4"/>
      <c r="Q318" s="4"/>
      <c r="R318" s="16"/>
      <c r="S318" s="16"/>
      <c r="T318" s="16"/>
      <c r="U318" s="5"/>
    </row>
    <row r="319" spans="1:21" ht="12.75">
      <c r="A319">
        <f t="shared" si="17"/>
        <v>308</v>
      </c>
      <c r="B319" s="14" t="s">
        <v>308</v>
      </c>
      <c r="C319" s="14" t="s">
        <v>309</v>
      </c>
      <c r="D319" s="15">
        <v>10</v>
      </c>
      <c r="E319" s="15">
        <v>13</v>
      </c>
      <c r="F319" s="15"/>
      <c r="G319" s="15"/>
      <c r="H319" s="16">
        <f>0.5*(41-$D319)*($E319-$F319-$G319)+80*$F319+54*$G319</f>
        <v>201.5</v>
      </c>
      <c r="I319" s="17">
        <v>1999</v>
      </c>
      <c r="J319" s="14"/>
      <c r="N319" s="4"/>
      <c r="O319" s="4"/>
      <c r="P319" s="4"/>
      <c r="Q319" s="4"/>
      <c r="R319" s="16"/>
      <c r="S319" s="16"/>
      <c r="T319" s="16"/>
      <c r="U319" s="5"/>
    </row>
    <row r="320" spans="1:21" ht="12.75">
      <c r="A320">
        <f t="shared" si="17"/>
        <v>309</v>
      </c>
      <c r="B320" t="s">
        <v>668</v>
      </c>
      <c r="C320" t="s">
        <v>669</v>
      </c>
      <c r="D320" s="4">
        <v>5</v>
      </c>
      <c r="E320" s="4">
        <v>11</v>
      </c>
      <c r="H320" s="9">
        <f t="shared" si="15"/>
        <v>198</v>
      </c>
      <c r="I320" s="5">
        <v>1960</v>
      </c>
      <c r="N320" s="4"/>
      <c r="O320" s="4"/>
      <c r="P320" s="4"/>
      <c r="Q320" s="4"/>
      <c r="R320" s="16"/>
      <c r="S320" s="16"/>
      <c r="T320" s="16"/>
      <c r="U320" s="5"/>
    </row>
    <row r="321" spans="1:21" ht="12.75">
      <c r="A321">
        <f t="shared" si="17"/>
        <v>310</v>
      </c>
      <c r="B321" t="s">
        <v>19</v>
      </c>
      <c r="C321" t="s">
        <v>20</v>
      </c>
      <c r="D321" s="4">
        <v>5</v>
      </c>
      <c r="E321" s="4">
        <v>11</v>
      </c>
      <c r="H321" s="9">
        <f t="shared" si="15"/>
        <v>198</v>
      </c>
      <c r="I321" s="5">
        <v>1962</v>
      </c>
      <c r="N321" s="4"/>
      <c r="O321" s="4"/>
      <c r="P321" s="4"/>
      <c r="Q321" s="4"/>
      <c r="R321" s="16"/>
      <c r="S321" s="16"/>
      <c r="T321" s="16"/>
      <c r="U321" s="5"/>
    </row>
    <row r="322" spans="1:21" ht="12.75">
      <c r="A322">
        <f aca="true" t="shared" si="19" ref="A322:A385">A321+1</f>
        <v>311</v>
      </c>
      <c r="B322" t="s">
        <v>469</v>
      </c>
      <c r="C322" t="s">
        <v>646</v>
      </c>
      <c r="D322" s="4">
        <v>8</v>
      </c>
      <c r="E322" s="4">
        <v>12</v>
      </c>
      <c r="H322" s="9">
        <f t="shared" si="15"/>
        <v>198</v>
      </c>
      <c r="I322" s="5">
        <v>1963</v>
      </c>
      <c r="N322" s="4"/>
      <c r="O322" s="4"/>
      <c r="P322" s="4"/>
      <c r="Q322" s="4"/>
      <c r="R322" s="16"/>
      <c r="S322" s="16"/>
      <c r="T322" s="16"/>
      <c r="U322" s="5"/>
    </row>
    <row r="323" spans="1:21" ht="12.75">
      <c r="A323">
        <f t="shared" si="19"/>
        <v>312</v>
      </c>
      <c r="B323" t="s">
        <v>1081</v>
      </c>
      <c r="C323" t="s">
        <v>1082</v>
      </c>
      <c r="D323" s="4">
        <v>5</v>
      </c>
      <c r="E323" s="4">
        <v>11</v>
      </c>
      <c r="H323" s="9">
        <f t="shared" si="15"/>
        <v>198</v>
      </c>
      <c r="I323" s="5">
        <v>1968</v>
      </c>
      <c r="N323" s="4"/>
      <c r="O323" s="4"/>
      <c r="P323" s="4"/>
      <c r="Q323" s="4"/>
      <c r="R323" s="16"/>
      <c r="S323" s="16"/>
      <c r="T323" s="16"/>
      <c r="U323" s="5"/>
    </row>
    <row r="324" spans="1:21" ht="12.75">
      <c r="A324">
        <f t="shared" si="19"/>
        <v>313</v>
      </c>
      <c r="B324" t="s">
        <v>1188</v>
      </c>
      <c r="C324" t="s">
        <v>1189</v>
      </c>
      <c r="D324" s="4">
        <v>5</v>
      </c>
      <c r="E324" s="4">
        <v>11</v>
      </c>
      <c r="H324" s="9">
        <f t="shared" si="15"/>
        <v>198</v>
      </c>
      <c r="I324" s="5">
        <v>1969</v>
      </c>
      <c r="N324" s="4"/>
      <c r="O324" s="4"/>
      <c r="P324" s="4"/>
      <c r="Q324" s="4"/>
      <c r="R324" s="16"/>
      <c r="S324" s="16"/>
      <c r="T324" s="16"/>
      <c r="U324" s="5"/>
    </row>
    <row r="325" spans="1:21" ht="12.75">
      <c r="A325">
        <f t="shared" si="19"/>
        <v>314</v>
      </c>
      <c r="B325" t="s">
        <v>494</v>
      </c>
      <c r="C325" t="s">
        <v>495</v>
      </c>
      <c r="D325" s="4">
        <v>5</v>
      </c>
      <c r="E325" s="4">
        <v>11</v>
      </c>
      <c r="H325" s="9">
        <f t="shared" si="15"/>
        <v>198</v>
      </c>
      <c r="I325" s="5">
        <v>1971</v>
      </c>
      <c r="N325" s="4"/>
      <c r="O325" s="4"/>
      <c r="P325" s="4"/>
      <c r="Q325" s="4"/>
      <c r="R325" s="16"/>
      <c r="S325" s="16"/>
      <c r="T325" s="16"/>
      <c r="U325" s="5"/>
    </row>
    <row r="326" spans="1:21" ht="12.75">
      <c r="A326">
        <f t="shared" si="19"/>
        <v>315</v>
      </c>
      <c r="B326" t="s">
        <v>536</v>
      </c>
      <c r="C326" s="1" t="s">
        <v>535</v>
      </c>
      <c r="D326" s="4">
        <v>5</v>
      </c>
      <c r="E326" s="4">
        <v>11</v>
      </c>
      <c r="H326" s="9">
        <f t="shared" si="15"/>
        <v>198</v>
      </c>
      <c r="I326" s="5">
        <v>1972</v>
      </c>
      <c r="K326" t="s">
        <v>94</v>
      </c>
      <c r="L326" s="14" t="s">
        <v>1172</v>
      </c>
      <c r="N326" s="4"/>
      <c r="O326" s="4"/>
      <c r="P326" s="4"/>
      <c r="Q326" s="4"/>
      <c r="R326" s="16"/>
      <c r="S326" s="16"/>
      <c r="T326" s="16"/>
      <c r="U326" s="5"/>
    </row>
    <row r="327" spans="1:21" ht="12.75">
      <c r="A327">
        <f t="shared" si="19"/>
        <v>316</v>
      </c>
      <c r="B327" t="s">
        <v>1042</v>
      </c>
      <c r="C327" t="s">
        <v>1043</v>
      </c>
      <c r="D327" s="4">
        <v>8</v>
      </c>
      <c r="E327" s="4">
        <v>12</v>
      </c>
      <c r="H327" s="9">
        <f t="shared" si="15"/>
        <v>198</v>
      </c>
      <c r="I327" s="5">
        <v>1972</v>
      </c>
      <c r="K327" t="s">
        <v>94</v>
      </c>
      <c r="N327" s="4"/>
      <c r="O327" s="4"/>
      <c r="P327" s="4"/>
      <c r="Q327" s="4"/>
      <c r="R327" s="16"/>
      <c r="S327" s="16"/>
      <c r="T327" s="16"/>
      <c r="U327" s="5"/>
    </row>
    <row r="328" spans="1:21" ht="12.75">
      <c r="A328">
        <f t="shared" si="19"/>
        <v>317</v>
      </c>
      <c r="B328" t="s">
        <v>597</v>
      </c>
      <c r="C328" t="s">
        <v>598</v>
      </c>
      <c r="D328" s="4">
        <v>8</v>
      </c>
      <c r="E328" s="4">
        <v>12</v>
      </c>
      <c r="H328" s="9">
        <f t="shared" si="15"/>
        <v>198</v>
      </c>
      <c r="I328" s="5">
        <v>1980</v>
      </c>
      <c r="N328" s="4"/>
      <c r="O328" s="4"/>
      <c r="P328" s="4"/>
      <c r="Q328" s="4"/>
      <c r="R328" s="16"/>
      <c r="S328" s="16"/>
      <c r="T328" s="16"/>
      <c r="U328" s="5"/>
    </row>
    <row r="329" spans="1:21" ht="12.75">
      <c r="A329">
        <f t="shared" si="19"/>
        <v>318</v>
      </c>
      <c r="B329" t="s">
        <v>166</v>
      </c>
      <c r="C329" t="s">
        <v>167</v>
      </c>
      <c r="D329" s="4">
        <v>8</v>
      </c>
      <c r="E329" s="4">
        <v>12</v>
      </c>
      <c r="H329" s="9">
        <f t="shared" si="15"/>
        <v>198</v>
      </c>
      <c r="I329" s="5">
        <v>1984</v>
      </c>
      <c r="K329" t="s">
        <v>81</v>
      </c>
      <c r="N329" s="4"/>
      <c r="O329" s="4"/>
      <c r="P329" s="4"/>
      <c r="Q329" s="4"/>
      <c r="R329" s="16"/>
      <c r="S329" s="16"/>
      <c r="T329" s="16"/>
      <c r="U329" s="5"/>
    </row>
    <row r="330" spans="1:21" ht="12.75">
      <c r="A330">
        <f t="shared" si="19"/>
        <v>319</v>
      </c>
      <c r="B330" t="s">
        <v>934</v>
      </c>
      <c r="C330" t="s">
        <v>935</v>
      </c>
      <c r="D330" s="4">
        <v>8</v>
      </c>
      <c r="E330" s="4">
        <v>12</v>
      </c>
      <c r="H330" s="9">
        <f t="shared" si="15"/>
        <v>198</v>
      </c>
      <c r="I330" s="5">
        <v>1986</v>
      </c>
      <c r="K330" t="s">
        <v>81</v>
      </c>
      <c r="N330" s="4"/>
      <c r="O330" s="4"/>
      <c r="P330" s="4"/>
      <c r="Q330" s="4"/>
      <c r="R330" s="16"/>
      <c r="S330" s="16"/>
      <c r="T330" s="16"/>
      <c r="U330" s="5"/>
    </row>
    <row r="331" spans="1:21" ht="12.75">
      <c r="A331">
        <f t="shared" si="19"/>
        <v>320</v>
      </c>
      <c r="B331" t="s">
        <v>579</v>
      </c>
      <c r="C331" t="s">
        <v>580</v>
      </c>
      <c r="D331" s="4">
        <v>8</v>
      </c>
      <c r="E331" s="4">
        <v>12</v>
      </c>
      <c r="H331" s="9">
        <f t="shared" si="15"/>
        <v>198</v>
      </c>
      <c r="I331" s="5">
        <v>1988</v>
      </c>
      <c r="L331" s="14" t="s">
        <v>1172</v>
      </c>
      <c r="M331" s="1"/>
      <c r="N331" s="4"/>
      <c r="O331" s="4"/>
      <c r="P331" s="4"/>
      <c r="Q331" s="4"/>
      <c r="R331" s="16"/>
      <c r="S331" s="16"/>
      <c r="T331" s="16"/>
      <c r="U331" s="5"/>
    </row>
    <row r="332" spans="1:21" ht="12.75">
      <c r="A332">
        <f t="shared" si="19"/>
        <v>321</v>
      </c>
      <c r="B332" t="s">
        <v>1118</v>
      </c>
      <c r="C332" t="s">
        <v>804</v>
      </c>
      <c r="D332" s="4">
        <v>11</v>
      </c>
      <c r="E332" s="4">
        <v>13</v>
      </c>
      <c r="H332" s="9">
        <f t="shared" si="15"/>
        <v>195</v>
      </c>
      <c r="I332" s="5">
        <v>1985</v>
      </c>
      <c r="K332" t="s">
        <v>94</v>
      </c>
      <c r="N332" s="4"/>
      <c r="O332" s="4"/>
      <c r="P332" s="4"/>
      <c r="Q332" s="4"/>
      <c r="R332" s="16"/>
      <c r="S332" s="16"/>
      <c r="T332" s="16"/>
      <c r="U332" s="5"/>
    </row>
    <row r="333" spans="1:21" ht="12.75">
      <c r="A333">
        <f t="shared" si="19"/>
        <v>322</v>
      </c>
      <c r="B333" t="s">
        <v>1266</v>
      </c>
      <c r="C333" t="s">
        <v>1267</v>
      </c>
      <c r="D333" s="4">
        <v>11</v>
      </c>
      <c r="E333" s="4">
        <v>13</v>
      </c>
      <c r="H333" s="9">
        <f t="shared" si="15"/>
        <v>195</v>
      </c>
      <c r="I333" s="5">
        <v>1988</v>
      </c>
      <c r="N333" s="4"/>
      <c r="O333" s="4"/>
      <c r="P333" s="4"/>
      <c r="Q333" s="4"/>
      <c r="R333" s="16"/>
      <c r="S333" s="16"/>
      <c r="T333" s="16"/>
      <c r="U333" s="5"/>
    </row>
    <row r="334" spans="1:21" ht="12.75">
      <c r="A334">
        <f t="shared" si="19"/>
        <v>323</v>
      </c>
      <c r="B334" t="s">
        <v>304</v>
      </c>
      <c r="C334" t="s">
        <v>305</v>
      </c>
      <c r="D334" s="4">
        <v>11</v>
      </c>
      <c r="E334" s="4">
        <v>13</v>
      </c>
      <c r="H334" s="9">
        <f t="shared" si="15"/>
        <v>195</v>
      </c>
      <c r="I334" s="5">
        <v>1989</v>
      </c>
      <c r="N334" s="4"/>
      <c r="O334" s="4"/>
      <c r="P334" s="4"/>
      <c r="Q334" s="4"/>
      <c r="R334" s="16"/>
      <c r="S334" s="16"/>
      <c r="T334" s="16"/>
      <c r="U334" s="5"/>
    </row>
    <row r="335" spans="1:21" ht="12.75">
      <c r="A335">
        <f t="shared" si="19"/>
        <v>324</v>
      </c>
      <c r="B335" t="s">
        <v>194</v>
      </c>
      <c r="C335" t="s">
        <v>195</v>
      </c>
      <c r="D335" s="4">
        <v>6</v>
      </c>
      <c r="E335" s="4">
        <v>11</v>
      </c>
      <c r="H335" s="9">
        <f>0.5*(41-$D335)*($E335-$F335-$G335)+80*$F335+54*$G335</f>
        <v>192.5</v>
      </c>
      <c r="I335" s="5">
        <v>1958</v>
      </c>
      <c r="N335" s="4"/>
      <c r="O335" s="4"/>
      <c r="P335" s="4"/>
      <c r="Q335" s="4"/>
      <c r="R335" s="16"/>
      <c r="S335" s="16"/>
      <c r="T335" s="16"/>
      <c r="U335" s="5"/>
    </row>
    <row r="336" spans="1:21" ht="12.75">
      <c r="A336">
        <f t="shared" si="19"/>
        <v>325</v>
      </c>
      <c r="B336" t="s">
        <v>551</v>
      </c>
      <c r="C336" s="1" t="s">
        <v>552</v>
      </c>
      <c r="D336" s="4">
        <v>6</v>
      </c>
      <c r="E336" s="4">
        <v>11</v>
      </c>
      <c r="H336" s="9">
        <f t="shared" si="15"/>
        <v>192.5</v>
      </c>
      <c r="I336" s="5">
        <v>1959</v>
      </c>
      <c r="N336" s="4"/>
      <c r="O336" s="4"/>
      <c r="P336" s="4"/>
      <c r="Q336" s="4"/>
      <c r="R336" s="16"/>
      <c r="S336" s="16"/>
      <c r="T336" s="16"/>
      <c r="U336" s="5"/>
    </row>
    <row r="337" spans="1:21" ht="12.75">
      <c r="A337">
        <f t="shared" si="19"/>
        <v>326</v>
      </c>
      <c r="B337" t="s">
        <v>790</v>
      </c>
      <c r="C337" t="s">
        <v>791</v>
      </c>
      <c r="D337" s="4">
        <v>6</v>
      </c>
      <c r="E337" s="4">
        <v>11</v>
      </c>
      <c r="H337" s="9">
        <f t="shared" si="15"/>
        <v>192.5</v>
      </c>
      <c r="I337" s="5">
        <v>1960</v>
      </c>
      <c r="N337" s="4"/>
      <c r="O337" s="4"/>
      <c r="P337" s="4"/>
      <c r="Q337" s="4"/>
      <c r="R337" s="16"/>
      <c r="S337" s="16"/>
      <c r="T337" s="16"/>
      <c r="U337" s="5"/>
    </row>
    <row r="338" spans="1:21" ht="12.75">
      <c r="A338">
        <f t="shared" si="19"/>
        <v>327</v>
      </c>
      <c r="B338" t="s">
        <v>302</v>
      </c>
      <c r="C338" t="s">
        <v>303</v>
      </c>
      <c r="D338" s="4">
        <v>6</v>
      </c>
      <c r="E338" s="4">
        <v>11</v>
      </c>
      <c r="H338" s="9">
        <f t="shared" si="15"/>
        <v>192.5</v>
      </c>
      <c r="I338" s="5">
        <v>1962</v>
      </c>
      <c r="K338" t="s">
        <v>1177</v>
      </c>
      <c r="N338" s="4"/>
      <c r="O338" s="4"/>
      <c r="P338" s="4"/>
      <c r="Q338" s="4"/>
      <c r="R338" s="16"/>
      <c r="S338" s="16"/>
      <c r="T338" s="16"/>
      <c r="U338" s="5"/>
    </row>
    <row r="339" spans="1:21" ht="12.75">
      <c r="A339">
        <f t="shared" si="19"/>
        <v>328</v>
      </c>
      <c r="B339" t="s">
        <v>894</v>
      </c>
      <c r="C339" t="s">
        <v>895</v>
      </c>
      <c r="D339" s="4">
        <v>6</v>
      </c>
      <c r="E339" s="4">
        <v>11</v>
      </c>
      <c r="H339" s="9">
        <f t="shared" si="15"/>
        <v>192.5</v>
      </c>
      <c r="I339" s="5">
        <v>1991</v>
      </c>
      <c r="L339" s="14" t="s">
        <v>1176</v>
      </c>
      <c r="N339" s="4"/>
      <c r="O339" s="4"/>
      <c r="P339" s="4"/>
      <c r="Q339" s="4"/>
      <c r="R339" s="16"/>
      <c r="S339" s="16"/>
      <c r="T339" s="16"/>
      <c r="U339" s="5"/>
    </row>
    <row r="340" spans="1:21" ht="12.75">
      <c r="A340">
        <f t="shared" si="19"/>
        <v>329</v>
      </c>
      <c r="B340" t="s">
        <v>878</v>
      </c>
      <c r="C340" t="s">
        <v>879</v>
      </c>
      <c r="D340" s="4">
        <v>9</v>
      </c>
      <c r="E340" s="4">
        <v>12</v>
      </c>
      <c r="H340" s="9">
        <f t="shared" si="15"/>
        <v>192</v>
      </c>
      <c r="I340" s="5">
        <v>1972</v>
      </c>
      <c r="N340" s="4"/>
      <c r="O340" s="4"/>
      <c r="P340" s="4"/>
      <c r="Q340" s="4"/>
      <c r="R340" s="16"/>
      <c r="S340" s="16"/>
      <c r="T340" s="16"/>
      <c r="U340" s="5"/>
    </row>
    <row r="341" spans="1:21" ht="12.75">
      <c r="A341">
        <f t="shared" si="19"/>
        <v>330</v>
      </c>
      <c r="B341" t="s">
        <v>1210</v>
      </c>
      <c r="C341" t="s">
        <v>1211</v>
      </c>
      <c r="D341" s="4">
        <v>9</v>
      </c>
      <c r="E341" s="4">
        <v>12</v>
      </c>
      <c r="H341" s="9">
        <f t="shared" si="15"/>
        <v>192</v>
      </c>
      <c r="I341" s="5">
        <v>1973</v>
      </c>
      <c r="N341" s="4"/>
      <c r="O341" s="4"/>
      <c r="P341" s="4"/>
      <c r="Q341" s="4"/>
      <c r="R341" s="16"/>
      <c r="S341" s="16"/>
      <c r="T341" s="16"/>
      <c r="U341" s="5"/>
    </row>
    <row r="342" spans="1:21" ht="12.75">
      <c r="A342">
        <f t="shared" si="19"/>
        <v>331</v>
      </c>
      <c r="B342" t="s">
        <v>448</v>
      </c>
      <c r="C342" t="s">
        <v>449</v>
      </c>
      <c r="D342" s="4">
        <v>9</v>
      </c>
      <c r="E342" s="4">
        <v>12</v>
      </c>
      <c r="H342" s="9">
        <f t="shared" si="15"/>
        <v>192</v>
      </c>
      <c r="I342" s="5">
        <v>1977</v>
      </c>
      <c r="N342" s="4"/>
      <c r="O342" s="4"/>
      <c r="P342" s="4"/>
      <c r="Q342" s="4"/>
      <c r="R342" s="16"/>
      <c r="S342" s="16"/>
      <c r="T342" s="16"/>
      <c r="U342" s="5"/>
    </row>
    <row r="343" spans="1:21" ht="12.75">
      <c r="A343">
        <f t="shared" si="19"/>
        <v>332</v>
      </c>
      <c r="B343" t="s">
        <v>599</v>
      </c>
      <c r="C343" t="s">
        <v>600</v>
      </c>
      <c r="D343" s="4">
        <v>9</v>
      </c>
      <c r="E343" s="4">
        <v>12</v>
      </c>
      <c r="H343" s="9">
        <f t="shared" si="15"/>
        <v>192</v>
      </c>
      <c r="I343" s="5">
        <v>1979</v>
      </c>
      <c r="K343" t="s">
        <v>81</v>
      </c>
      <c r="L343" s="14" t="s">
        <v>102</v>
      </c>
      <c r="N343" s="4"/>
      <c r="O343" s="4"/>
      <c r="P343" s="4"/>
      <c r="Q343" s="4"/>
      <c r="R343" s="16"/>
      <c r="S343" s="16"/>
      <c r="T343" s="16"/>
      <c r="U343" s="5"/>
    </row>
    <row r="344" spans="1:21" ht="12.75">
      <c r="A344">
        <f t="shared" si="19"/>
        <v>333</v>
      </c>
      <c r="B344" t="s">
        <v>603</v>
      </c>
      <c r="C344" t="s">
        <v>914</v>
      </c>
      <c r="D344" s="4">
        <v>9</v>
      </c>
      <c r="E344" s="4">
        <v>12</v>
      </c>
      <c r="H344" s="9">
        <f t="shared" si="15"/>
        <v>192</v>
      </c>
      <c r="I344" s="5">
        <v>1990</v>
      </c>
      <c r="N344" s="4"/>
      <c r="O344" s="4"/>
      <c r="P344" s="4"/>
      <c r="Q344" s="4"/>
      <c r="R344" s="16"/>
      <c r="S344" s="16"/>
      <c r="T344" s="16"/>
      <c r="U344" s="5"/>
    </row>
    <row r="345" spans="1:21" ht="12.75">
      <c r="A345">
        <f t="shared" si="19"/>
        <v>334</v>
      </c>
      <c r="B345" t="s">
        <v>377</v>
      </c>
      <c r="C345" t="s">
        <v>378</v>
      </c>
      <c r="D345" s="4">
        <v>9</v>
      </c>
      <c r="E345" s="4">
        <v>12</v>
      </c>
      <c r="H345" s="9">
        <f t="shared" si="15"/>
        <v>192</v>
      </c>
      <c r="I345" s="5">
        <v>1990</v>
      </c>
      <c r="N345" s="4"/>
      <c r="O345" s="4"/>
      <c r="P345" s="4"/>
      <c r="Q345" s="4"/>
      <c r="R345" s="16"/>
      <c r="S345" s="16"/>
      <c r="T345" s="16"/>
      <c r="U345" s="5"/>
    </row>
    <row r="346" spans="1:21" ht="12.75">
      <c r="A346">
        <f t="shared" si="19"/>
        <v>335</v>
      </c>
      <c r="B346" t="s">
        <v>917</v>
      </c>
      <c r="C346" t="s">
        <v>753</v>
      </c>
      <c r="D346" s="4">
        <v>3</v>
      </c>
      <c r="E346" s="4">
        <v>10</v>
      </c>
      <c r="H346" s="9">
        <f t="shared" si="15"/>
        <v>190</v>
      </c>
      <c r="I346" s="5">
        <v>1961</v>
      </c>
      <c r="N346" s="4"/>
      <c r="O346" s="4"/>
      <c r="P346" s="4"/>
      <c r="Q346" s="4"/>
      <c r="R346" s="16"/>
      <c r="S346" s="16"/>
      <c r="T346" s="16"/>
      <c r="U346" s="5"/>
    </row>
    <row r="347" spans="1:21" ht="12.75">
      <c r="A347">
        <f t="shared" si="19"/>
        <v>336</v>
      </c>
      <c r="B347" t="s">
        <v>922</v>
      </c>
      <c r="C347" t="s">
        <v>923</v>
      </c>
      <c r="D347" s="4">
        <v>3</v>
      </c>
      <c r="E347" s="4">
        <v>10</v>
      </c>
      <c r="H347" s="9">
        <f t="shared" si="15"/>
        <v>190</v>
      </c>
      <c r="I347" s="5">
        <v>1963</v>
      </c>
      <c r="N347" s="4"/>
      <c r="O347" s="4"/>
      <c r="P347" s="4"/>
      <c r="Q347" s="4"/>
      <c r="R347" s="16"/>
      <c r="S347" s="16"/>
      <c r="T347" s="16"/>
      <c r="U347" s="5"/>
    </row>
    <row r="348" spans="1:21" ht="12.75">
      <c r="A348">
        <f t="shared" si="19"/>
        <v>337</v>
      </c>
      <c r="B348" t="s">
        <v>587</v>
      </c>
      <c r="C348" t="s">
        <v>588</v>
      </c>
      <c r="D348" s="4">
        <v>3</v>
      </c>
      <c r="E348" s="4">
        <v>10</v>
      </c>
      <c r="H348" s="9">
        <f t="shared" si="15"/>
        <v>190</v>
      </c>
      <c r="I348" s="5">
        <v>1969</v>
      </c>
      <c r="N348" s="4"/>
      <c r="O348" s="4"/>
      <c r="P348" s="4"/>
      <c r="Q348" s="4"/>
      <c r="R348" s="16"/>
      <c r="S348" s="16"/>
      <c r="T348" s="16"/>
      <c r="U348" s="5"/>
    </row>
    <row r="349" spans="1:21" ht="12.75">
      <c r="A349">
        <f t="shared" si="19"/>
        <v>338</v>
      </c>
      <c r="B349" t="s">
        <v>942</v>
      </c>
      <c r="C349" t="s">
        <v>943</v>
      </c>
      <c r="D349" s="4">
        <v>14</v>
      </c>
      <c r="E349" s="4">
        <v>14</v>
      </c>
      <c r="H349" s="9">
        <f t="shared" si="15"/>
        <v>189</v>
      </c>
      <c r="I349" s="5">
        <v>1992</v>
      </c>
      <c r="N349" s="4"/>
      <c r="O349" s="4"/>
      <c r="P349" s="4"/>
      <c r="Q349" s="4"/>
      <c r="R349" s="16"/>
      <c r="S349" s="16"/>
      <c r="T349" s="16"/>
      <c r="U349" s="5"/>
    </row>
    <row r="350" spans="1:21" ht="12.75">
      <c r="A350">
        <f t="shared" si="19"/>
        <v>339</v>
      </c>
      <c r="B350" t="s">
        <v>772</v>
      </c>
      <c r="C350" t="s">
        <v>773</v>
      </c>
      <c r="D350" s="4">
        <v>14</v>
      </c>
      <c r="E350" s="4">
        <v>14</v>
      </c>
      <c r="H350" s="9">
        <f t="shared" si="15"/>
        <v>189</v>
      </c>
      <c r="I350" s="5">
        <v>1993</v>
      </c>
      <c r="N350" s="4"/>
      <c r="O350" s="4"/>
      <c r="P350" s="4"/>
      <c r="Q350" s="4"/>
      <c r="R350" s="16"/>
      <c r="S350" s="16"/>
      <c r="T350" s="16"/>
      <c r="U350" s="5"/>
    </row>
    <row r="351" spans="1:21" ht="12.75">
      <c r="A351">
        <f t="shared" si="19"/>
        <v>340</v>
      </c>
      <c r="B351" t="s">
        <v>216</v>
      </c>
      <c r="C351" t="s">
        <v>217</v>
      </c>
      <c r="D351" s="4">
        <v>16</v>
      </c>
      <c r="E351" s="4">
        <v>15</v>
      </c>
      <c r="H351" s="9">
        <f t="shared" si="15"/>
        <v>187.5</v>
      </c>
      <c r="I351" s="5">
        <v>1996</v>
      </c>
      <c r="N351" s="4"/>
      <c r="O351" s="4"/>
      <c r="P351" s="4"/>
      <c r="Q351" s="4"/>
      <c r="R351" s="16"/>
      <c r="S351" s="16"/>
      <c r="T351" s="16"/>
      <c r="U351" s="5"/>
    </row>
    <row r="352" spans="1:21" ht="12.75">
      <c r="A352">
        <f t="shared" si="19"/>
        <v>341</v>
      </c>
      <c r="B352" t="s">
        <v>1198</v>
      </c>
      <c r="C352" t="s">
        <v>1199</v>
      </c>
      <c r="D352" s="4">
        <v>7</v>
      </c>
      <c r="E352" s="4">
        <v>11</v>
      </c>
      <c r="H352" s="9">
        <f t="shared" si="15"/>
        <v>187</v>
      </c>
      <c r="I352" s="5">
        <v>1962</v>
      </c>
      <c r="L352" s="14" t="s">
        <v>1173</v>
      </c>
      <c r="N352" s="4"/>
      <c r="O352" s="4"/>
      <c r="P352" s="4"/>
      <c r="Q352" s="4"/>
      <c r="R352" s="16"/>
      <c r="S352" s="16"/>
      <c r="T352" s="16"/>
      <c r="U352" s="5"/>
    </row>
    <row r="353" spans="1:21" ht="12.75">
      <c r="A353">
        <f t="shared" si="19"/>
        <v>342</v>
      </c>
      <c r="B353" t="s">
        <v>9</v>
      </c>
      <c r="C353" t="s">
        <v>10</v>
      </c>
      <c r="D353" s="4">
        <v>7</v>
      </c>
      <c r="E353" s="4">
        <v>11</v>
      </c>
      <c r="H353" s="9">
        <f t="shared" si="15"/>
        <v>187</v>
      </c>
      <c r="I353" s="5">
        <v>1964</v>
      </c>
      <c r="N353" s="4"/>
      <c r="O353" s="4"/>
      <c r="P353" s="4"/>
      <c r="Q353" s="4"/>
      <c r="R353" s="16"/>
      <c r="S353" s="16"/>
      <c r="T353" s="16"/>
      <c r="U353" s="5"/>
    </row>
    <row r="354" spans="1:21" ht="12.75">
      <c r="A354">
        <f t="shared" si="19"/>
        <v>343</v>
      </c>
      <c r="B354" t="s">
        <v>915</v>
      </c>
      <c r="C354" t="s">
        <v>916</v>
      </c>
      <c r="D354" s="4">
        <v>7</v>
      </c>
      <c r="E354" s="4">
        <v>11</v>
      </c>
      <c r="H354" s="9">
        <f t="shared" si="15"/>
        <v>187</v>
      </c>
      <c r="I354" s="5">
        <v>1966</v>
      </c>
      <c r="K354" t="s">
        <v>81</v>
      </c>
      <c r="N354" s="4"/>
      <c r="O354" s="4"/>
      <c r="P354" s="4"/>
      <c r="Q354" s="4"/>
      <c r="R354" s="16"/>
      <c r="S354" s="16"/>
      <c r="T354" s="16"/>
      <c r="U354" s="5"/>
    </row>
    <row r="355" spans="1:21" ht="12.75">
      <c r="A355">
        <f t="shared" si="19"/>
        <v>344</v>
      </c>
      <c r="B355" t="s">
        <v>595</v>
      </c>
      <c r="C355" t="s">
        <v>596</v>
      </c>
      <c r="D355" s="4">
        <v>7</v>
      </c>
      <c r="E355" s="4">
        <v>11</v>
      </c>
      <c r="H355" s="9">
        <f t="shared" si="15"/>
        <v>187</v>
      </c>
      <c r="I355" s="5">
        <v>1967</v>
      </c>
      <c r="L355" s="14" t="s">
        <v>130</v>
      </c>
      <c r="N355" s="4"/>
      <c r="O355" s="4"/>
      <c r="P355" s="4"/>
      <c r="Q355" s="4"/>
      <c r="R355" s="16"/>
      <c r="S355" s="16"/>
      <c r="T355" s="16"/>
      <c r="U355" s="5"/>
    </row>
    <row r="356" spans="1:21" ht="12.75">
      <c r="A356">
        <f t="shared" si="19"/>
        <v>345</v>
      </c>
      <c r="B356" t="s">
        <v>498</v>
      </c>
      <c r="C356" t="s">
        <v>499</v>
      </c>
      <c r="D356" s="4">
        <v>7</v>
      </c>
      <c r="E356" s="4">
        <v>11</v>
      </c>
      <c r="H356" s="9">
        <f t="shared" si="15"/>
        <v>187</v>
      </c>
      <c r="I356" s="5">
        <v>1970</v>
      </c>
      <c r="N356" s="4"/>
      <c r="O356" s="4"/>
      <c r="P356" s="4"/>
      <c r="Q356" s="4"/>
      <c r="R356" s="16"/>
      <c r="S356" s="16"/>
      <c r="T356" s="16"/>
      <c r="U356" s="5"/>
    </row>
    <row r="357" spans="1:21" ht="12.75">
      <c r="A357">
        <f t="shared" si="19"/>
        <v>346</v>
      </c>
      <c r="B357" t="s">
        <v>553</v>
      </c>
      <c r="C357" s="1" t="s">
        <v>554</v>
      </c>
      <c r="D357" s="4">
        <v>7</v>
      </c>
      <c r="E357" s="4">
        <v>11</v>
      </c>
      <c r="H357" s="9">
        <f t="shared" si="15"/>
        <v>187</v>
      </c>
      <c r="I357" s="5">
        <v>1971</v>
      </c>
      <c r="N357" s="4"/>
      <c r="O357" s="4"/>
      <c r="P357" s="4"/>
      <c r="Q357" s="4"/>
      <c r="R357" s="16"/>
      <c r="S357" s="16"/>
      <c r="T357" s="16"/>
      <c r="U357" s="5"/>
    </row>
    <row r="358" spans="1:21" ht="12.75">
      <c r="A358">
        <f t="shared" si="19"/>
        <v>347</v>
      </c>
      <c r="B358" t="s">
        <v>581</v>
      </c>
      <c r="C358" t="s">
        <v>582</v>
      </c>
      <c r="D358" s="4">
        <v>7</v>
      </c>
      <c r="E358" s="4">
        <v>11</v>
      </c>
      <c r="H358" s="9">
        <f t="shared" si="15"/>
        <v>187</v>
      </c>
      <c r="I358" s="5">
        <v>1987</v>
      </c>
      <c r="L358" s="14" t="s">
        <v>1172</v>
      </c>
      <c r="N358" s="4"/>
      <c r="O358" s="4"/>
      <c r="P358" s="4"/>
      <c r="Q358" s="4"/>
      <c r="R358" s="16"/>
      <c r="S358" s="16"/>
      <c r="T358" s="16"/>
      <c r="U358" s="5"/>
    </row>
    <row r="359" spans="1:21" ht="12.75">
      <c r="A359">
        <f t="shared" si="19"/>
        <v>348</v>
      </c>
      <c r="B359" t="s">
        <v>784</v>
      </c>
      <c r="C359" t="s">
        <v>785</v>
      </c>
      <c r="D359" s="4">
        <v>10</v>
      </c>
      <c r="E359" s="4">
        <v>12</v>
      </c>
      <c r="H359" s="9">
        <f t="shared" si="15"/>
        <v>186</v>
      </c>
      <c r="I359" s="5">
        <v>1981</v>
      </c>
      <c r="K359" t="s">
        <v>145</v>
      </c>
      <c r="N359" s="4"/>
      <c r="O359" s="4"/>
      <c r="P359" s="4"/>
      <c r="Q359" s="4"/>
      <c r="R359" s="16"/>
      <c r="S359" s="16"/>
      <c r="T359" s="16"/>
      <c r="U359" s="5"/>
    </row>
    <row r="360" spans="1:21" ht="12.75">
      <c r="A360">
        <f t="shared" si="19"/>
        <v>349</v>
      </c>
      <c r="B360" t="s">
        <v>727</v>
      </c>
      <c r="C360" t="s">
        <v>728</v>
      </c>
      <c r="D360" s="4">
        <v>10</v>
      </c>
      <c r="E360" s="4">
        <v>12</v>
      </c>
      <c r="H360" s="9">
        <f t="shared" si="15"/>
        <v>186</v>
      </c>
      <c r="I360" s="5">
        <v>1984</v>
      </c>
      <c r="L360" s="14" t="s">
        <v>1172</v>
      </c>
      <c r="N360" s="4"/>
      <c r="O360" s="4"/>
      <c r="P360" s="4"/>
      <c r="Q360" s="4"/>
      <c r="R360" s="16"/>
      <c r="S360" s="16"/>
      <c r="T360" s="16"/>
      <c r="U360" s="5"/>
    </row>
    <row r="361" spans="1:21" ht="12.75">
      <c r="A361">
        <f t="shared" si="19"/>
        <v>350</v>
      </c>
      <c r="B361" t="s">
        <v>470</v>
      </c>
      <c r="C361" t="s">
        <v>471</v>
      </c>
      <c r="D361" s="4">
        <v>10</v>
      </c>
      <c r="E361" s="4">
        <v>12</v>
      </c>
      <c r="H361" s="9">
        <f t="shared" si="15"/>
        <v>186</v>
      </c>
      <c r="I361" s="5">
        <v>1986</v>
      </c>
      <c r="N361" s="4"/>
      <c r="O361" s="4"/>
      <c r="P361" s="4"/>
      <c r="Q361" s="4"/>
      <c r="R361" s="16"/>
      <c r="S361" s="16"/>
      <c r="T361" s="16"/>
      <c r="U361" s="5"/>
    </row>
    <row r="362" spans="1:21" ht="12.75">
      <c r="A362">
        <f t="shared" si="19"/>
        <v>351</v>
      </c>
      <c r="B362" t="s">
        <v>70</v>
      </c>
      <c r="C362" t="s">
        <v>71</v>
      </c>
      <c r="D362" s="4">
        <v>10</v>
      </c>
      <c r="E362" s="4">
        <v>12</v>
      </c>
      <c r="H362" s="9">
        <f t="shared" si="15"/>
        <v>186</v>
      </c>
      <c r="I362" s="5">
        <v>1988</v>
      </c>
      <c r="K362" t="s">
        <v>81</v>
      </c>
      <c r="N362" s="4"/>
      <c r="O362" s="4"/>
      <c r="P362" s="4"/>
      <c r="Q362" s="4"/>
      <c r="R362" s="16"/>
      <c r="S362" s="16"/>
      <c r="T362" s="16"/>
      <c r="U362" s="5"/>
    </row>
    <row r="363" spans="1:22" s="6" customFormat="1" ht="12.75">
      <c r="A363">
        <f t="shared" si="19"/>
        <v>352</v>
      </c>
      <c r="B363" t="s">
        <v>561</v>
      </c>
      <c r="C363" s="1" t="s">
        <v>562</v>
      </c>
      <c r="D363" s="4">
        <v>4</v>
      </c>
      <c r="E363" s="4">
        <v>10</v>
      </c>
      <c r="F363" s="4"/>
      <c r="G363" s="4"/>
      <c r="H363" s="9">
        <f t="shared" si="15"/>
        <v>185</v>
      </c>
      <c r="I363" s="5">
        <v>1960</v>
      </c>
      <c r="J363"/>
      <c r="K363"/>
      <c r="L363" s="14"/>
      <c r="M363"/>
      <c r="N363" s="4"/>
      <c r="O363" s="4"/>
      <c r="P363" s="4"/>
      <c r="Q363" s="4"/>
      <c r="R363" s="16"/>
      <c r="S363" s="16"/>
      <c r="T363" s="16"/>
      <c r="U363" s="5"/>
      <c r="V363"/>
    </row>
    <row r="364" spans="1:21" ht="12.75">
      <c r="A364">
        <f t="shared" si="19"/>
        <v>353</v>
      </c>
      <c r="B364" t="s">
        <v>657</v>
      </c>
      <c r="C364" t="s">
        <v>658</v>
      </c>
      <c r="D364" s="4">
        <v>4</v>
      </c>
      <c r="E364" s="4">
        <v>10</v>
      </c>
      <c r="H364" s="9">
        <f t="shared" si="15"/>
        <v>185</v>
      </c>
      <c r="I364" s="5">
        <v>1961</v>
      </c>
      <c r="K364" t="s">
        <v>145</v>
      </c>
      <c r="N364" s="4"/>
      <c r="O364" s="4"/>
      <c r="P364" s="4"/>
      <c r="Q364" s="4"/>
      <c r="R364" s="16"/>
      <c r="S364" s="16"/>
      <c r="T364" s="16"/>
      <c r="U364" s="5"/>
    </row>
    <row r="365" spans="1:21" ht="12.75">
      <c r="A365">
        <f t="shared" si="19"/>
        <v>354</v>
      </c>
      <c r="B365" t="s">
        <v>116</v>
      </c>
      <c r="C365" t="s">
        <v>117</v>
      </c>
      <c r="D365" s="4">
        <v>4</v>
      </c>
      <c r="E365" s="4">
        <v>10</v>
      </c>
      <c r="H365" s="9">
        <f t="shared" si="15"/>
        <v>185</v>
      </c>
      <c r="I365" s="5">
        <v>1962</v>
      </c>
      <c r="N365" s="4"/>
      <c r="O365" s="4"/>
      <c r="P365" s="4"/>
      <c r="Q365" s="4"/>
      <c r="R365" s="16"/>
      <c r="S365" s="16"/>
      <c r="T365" s="16"/>
      <c r="U365" s="5"/>
    </row>
    <row r="366" spans="1:21" ht="12.75">
      <c r="A366">
        <f t="shared" si="19"/>
        <v>355</v>
      </c>
      <c r="B366" t="s">
        <v>718</v>
      </c>
      <c r="C366" t="s">
        <v>719</v>
      </c>
      <c r="D366" s="4">
        <v>4</v>
      </c>
      <c r="E366" s="4">
        <v>10</v>
      </c>
      <c r="H366" s="9">
        <f t="shared" si="15"/>
        <v>185</v>
      </c>
      <c r="I366" s="5">
        <v>1974</v>
      </c>
      <c r="K366" t="s">
        <v>81</v>
      </c>
      <c r="N366" s="4"/>
      <c r="O366" s="4"/>
      <c r="P366" s="4"/>
      <c r="Q366" s="4"/>
      <c r="R366" s="16"/>
      <c r="S366" s="16"/>
      <c r="T366" s="16"/>
      <c r="U366" s="5"/>
    </row>
    <row r="367" spans="1:21" ht="12.75">
      <c r="A367">
        <f t="shared" si="19"/>
        <v>356</v>
      </c>
      <c r="B367" t="s">
        <v>577</v>
      </c>
      <c r="C367" s="2" t="s">
        <v>578</v>
      </c>
      <c r="D367" s="4">
        <v>18</v>
      </c>
      <c r="E367" s="4">
        <v>16</v>
      </c>
      <c r="H367" s="9">
        <f t="shared" si="15"/>
        <v>184</v>
      </c>
      <c r="I367" s="5">
        <v>1993</v>
      </c>
      <c r="N367" s="4"/>
      <c r="O367" s="4"/>
      <c r="P367" s="4"/>
      <c r="Q367" s="4"/>
      <c r="R367" s="16"/>
      <c r="S367" s="16"/>
      <c r="T367" s="16"/>
      <c r="U367" s="5"/>
    </row>
    <row r="368" spans="1:21" ht="12.75">
      <c r="A368">
        <f t="shared" si="19"/>
        <v>357</v>
      </c>
      <c r="B368" t="s">
        <v>196</v>
      </c>
      <c r="C368" t="s">
        <v>197</v>
      </c>
      <c r="D368" s="4">
        <v>13</v>
      </c>
      <c r="E368" s="4">
        <v>13</v>
      </c>
      <c r="H368" s="9">
        <f t="shared" si="15"/>
        <v>182</v>
      </c>
      <c r="I368" s="5">
        <v>1958</v>
      </c>
      <c r="L368" s="14" t="s">
        <v>102</v>
      </c>
      <c r="N368" s="4"/>
      <c r="O368" s="4"/>
      <c r="P368" s="4"/>
      <c r="Q368" s="4"/>
      <c r="R368" s="16"/>
      <c r="S368" s="16"/>
      <c r="T368" s="16"/>
      <c r="U368" s="5"/>
    </row>
    <row r="369" spans="1:21" ht="12.75">
      <c r="A369">
        <f t="shared" si="19"/>
        <v>358</v>
      </c>
      <c r="B369" t="s">
        <v>825</v>
      </c>
      <c r="C369" t="s">
        <v>826</v>
      </c>
      <c r="D369" s="4">
        <v>13</v>
      </c>
      <c r="E369" s="4">
        <v>13</v>
      </c>
      <c r="H369" s="9">
        <f t="shared" si="15"/>
        <v>182</v>
      </c>
      <c r="I369" s="5">
        <v>1995</v>
      </c>
      <c r="N369" s="4"/>
      <c r="O369" s="4"/>
      <c r="P369" s="4"/>
      <c r="Q369" s="4"/>
      <c r="R369" s="16"/>
      <c r="S369" s="16"/>
      <c r="T369" s="16"/>
      <c r="U369" s="5"/>
    </row>
    <row r="370" spans="1:21" ht="12.75">
      <c r="A370">
        <f t="shared" si="19"/>
        <v>359</v>
      </c>
      <c r="B370" t="s">
        <v>310</v>
      </c>
      <c r="C370" t="s">
        <v>311</v>
      </c>
      <c r="D370" s="4">
        <v>8</v>
      </c>
      <c r="E370" s="4">
        <v>11</v>
      </c>
      <c r="H370" s="9">
        <f t="shared" si="15"/>
        <v>181.5</v>
      </c>
      <c r="I370" s="5">
        <v>1961</v>
      </c>
      <c r="L370" s="14" t="s">
        <v>1180</v>
      </c>
      <c r="N370" s="4"/>
      <c r="O370" s="4"/>
      <c r="P370" s="4"/>
      <c r="Q370" s="4"/>
      <c r="R370" s="16"/>
      <c r="S370" s="16"/>
      <c r="T370" s="16"/>
      <c r="U370" s="5"/>
    </row>
    <row r="371" spans="1:21" ht="12.75">
      <c r="A371">
        <f t="shared" si="19"/>
        <v>360</v>
      </c>
      <c r="B371" t="s">
        <v>529</v>
      </c>
      <c r="C371" s="1" t="s">
        <v>530</v>
      </c>
      <c r="D371" s="4">
        <v>8</v>
      </c>
      <c r="E371" s="4">
        <v>11</v>
      </c>
      <c r="H371" s="9">
        <f t="shared" si="15"/>
        <v>181.5</v>
      </c>
      <c r="I371" s="5">
        <v>1963</v>
      </c>
      <c r="K371" t="s">
        <v>1177</v>
      </c>
      <c r="L371" s="14" t="s">
        <v>809</v>
      </c>
      <c r="N371" s="4"/>
      <c r="O371" s="4"/>
      <c r="P371" s="4"/>
      <c r="Q371" s="4"/>
      <c r="R371" s="16"/>
      <c r="S371" s="16"/>
      <c r="T371" s="16"/>
      <c r="U371" s="5"/>
    </row>
    <row r="372" spans="1:21" ht="12.75">
      <c r="A372">
        <f t="shared" si="19"/>
        <v>361</v>
      </c>
      <c r="B372" t="s">
        <v>882</v>
      </c>
      <c r="C372" t="s">
        <v>883</v>
      </c>
      <c r="D372" s="4">
        <v>8</v>
      </c>
      <c r="E372" s="4">
        <v>11</v>
      </c>
      <c r="H372" s="9">
        <f t="shared" si="15"/>
        <v>181.5</v>
      </c>
      <c r="I372" s="5">
        <v>1968</v>
      </c>
      <c r="N372" s="4"/>
      <c r="O372" s="4"/>
      <c r="P372" s="4"/>
      <c r="Q372" s="4"/>
      <c r="R372" s="16"/>
      <c r="S372" s="16"/>
      <c r="T372" s="16"/>
      <c r="U372" s="5"/>
    </row>
    <row r="373" spans="1:21" ht="12.75">
      <c r="A373">
        <f t="shared" si="19"/>
        <v>362</v>
      </c>
      <c r="B373" t="s">
        <v>567</v>
      </c>
      <c r="C373" s="1" t="s">
        <v>568</v>
      </c>
      <c r="D373" s="4">
        <v>8</v>
      </c>
      <c r="E373" s="4">
        <v>11</v>
      </c>
      <c r="H373" s="9">
        <f t="shared" si="15"/>
        <v>181.5</v>
      </c>
      <c r="I373" s="5">
        <v>1970</v>
      </c>
      <c r="K373" t="s">
        <v>94</v>
      </c>
      <c r="L373" s="14" t="s">
        <v>102</v>
      </c>
      <c r="N373" s="4"/>
      <c r="O373" s="4"/>
      <c r="P373" s="4"/>
      <c r="Q373" s="4"/>
      <c r="R373" s="16"/>
      <c r="S373" s="16"/>
      <c r="T373" s="16"/>
      <c r="U373" s="5"/>
    </row>
    <row r="374" spans="1:21" ht="12.75">
      <c r="A374">
        <f t="shared" si="19"/>
        <v>363</v>
      </c>
      <c r="B374" t="s">
        <v>507</v>
      </c>
      <c r="C374" t="s">
        <v>508</v>
      </c>
      <c r="D374" s="4">
        <v>8</v>
      </c>
      <c r="E374" s="4">
        <v>11</v>
      </c>
      <c r="H374" s="9">
        <f t="shared" si="15"/>
        <v>181.5</v>
      </c>
      <c r="I374" s="5">
        <v>1970</v>
      </c>
      <c r="K374" t="s">
        <v>81</v>
      </c>
      <c r="N374" s="4"/>
      <c r="O374" s="4"/>
      <c r="P374" s="4"/>
      <c r="Q374" s="4"/>
      <c r="R374" s="16"/>
      <c r="S374" s="16"/>
      <c r="T374" s="16"/>
      <c r="U374" s="5"/>
    </row>
    <row r="375" spans="1:21" ht="12.75">
      <c r="A375">
        <f t="shared" si="19"/>
        <v>364</v>
      </c>
      <c r="B375" t="s">
        <v>1192</v>
      </c>
      <c r="C375" t="s">
        <v>1193</v>
      </c>
      <c r="D375" s="4">
        <v>8</v>
      </c>
      <c r="E375" s="4">
        <v>11</v>
      </c>
      <c r="H375" s="9">
        <f t="shared" si="15"/>
        <v>181.5</v>
      </c>
      <c r="I375" s="5">
        <v>1971</v>
      </c>
      <c r="K375" t="s">
        <v>1177</v>
      </c>
      <c r="N375" s="4"/>
      <c r="O375" s="4"/>
      <c r="P375" s="4"/>
      <c r="Q375" s="4"/>
      <c r="R375" s="16"/>
      <c r="S375" s="16"/>
      <c r="T375" s="16"/>
      <c r="U375" s="5"/>
    </row>
    <row r="376" spans="1:21" ht="12.75">
      <c r="A376">
        <f t="shared" si="19"/>
        <v>365</v>
      </c>
      <c r="B376" t="s">
        <v>622</v>
      </c>
      <c r="C376" t="s">
        <v>623</v>
      </c>
      <c r="D376" s="4">
        <v>8</v>
      </c>
      <c r="E376" s="4">
        <v>11</v>
      </c>
      <c r="H376" s="9">
        <f aca="true" t="shared" si="20" ref="H376:H438">0.5*(41-$D376)*($E376-$F376-$G376)+80*$F376+54*$G376</f>
        <v>181.5</v>
      </c>
      <c r="I376" s="5">
        <v>1984</v>
      </c>
      <c r="K376" t="s">
        <v>94</v>
      </c>
      <c r="L376" s="14" t="s">
        <v>1173</v>
      </c>
      <c r="N376" s="4"/>
      <c r="O376" s="4"/>
      <c r="P376" s="4"/>
      <c r="Q376" s="4"/>
      <c r="R376" s="16"/>
      <c r="S376" s="16"/>
      <c r="T376" s="16"/>
      <c r="U376" s="5"/>
    </row>
    <row r="377" spans="1:21" ht="12.75">
      <c r="A377">
        <f t="shared" si="19"/>
        <v>366</v>
      </c>
      <c r="B377" t="s">
        <v>218</v>
      </c>
      <c r="C377" t="s">
        <v>219</v>
      </c>
      <c r="D377" s="4">
        <v>11</v>
      </c>
      <c r="E377" s="4">
        <v>12</v>
      </c>
      <c r="H377" s="9">
        <f t="shared" si="20"/>
        <v>180</v>
      </c>
      <c r="I377" s="5">
        <v>1957</v>
      </c>
      <c r="L377" s="14" t="s">
        <v>1172</v>
      </c>
      <c r="N377" s="4"/>
      <c r="O377" s="4"/>
      <c r="P377" s="4"/>
      <c r="Q377" s="4"/>
      <c r="R377" s="16"/>
      <c r="S377" s="16"/>
      <c r="T377" s="16"/>
      <c r="U377" s="5"/>
    </row>
    <row r="378" spans="1:21" ht="12.75">
      <c r="A378">
        <f t="shared" si="19"/>
        <v>367</v>
      </c>
      <c r="B378" t="s">
        <v>543</v>
      </c>
      <c r="C378" s="1" t="s">
        <v>544</v>
      </c>
      <c r="D378" s="4">
        <v>5</v>
      </c>
      <c r="E378" s="4">
        <v>10</v>
      </c>
      <c r="H378" s="9">
        <f t="shared" si="20"/>
        <v>180</v>
      </c>
      <c r="I378" s="5">
        <v>1959</v>
      </c>
      <c r="K378" t="s">
        <v>94</v>
      </c>
      <c r="N378" s="4"/>
      <c r="O378" s="4"/>
      <c r="P378" s="4"/>
      <c r="Q378" s="4"/>
      <c r="R378" s="16"/>
      <c r="S378" s="16"/>
      <c r="T378" s="16"/>
      <c r="U378" s="5"/>
    </row>
    <row r="379" spans="1:21" ht="12.75">
      <c r="A379">
        <f t="shared" si="19"/>
        <v>368</v>
      </c>
      <c r="B379" t="s">
        <v>675</v>
      </c>
      <c r="C379" t="s">
        <v>676</v>
      </c>
      <c r="D379" s="4">
        <v>5</v>
      </c>
      <c r="E379" s="4">
        <v>10</v>
      </c>
      <c r="H379" s="9">
        <f t="shared" si="20"/>
        <v>180</v>
      </c>
      <c r="I379" s="5">
        <v>1962</v>
      </c>
      <c r="N379" s="4"/>
      <c r="O379" s="4"/>
      <c r="P379" s="4"/>
      <c r="Q379" s="4"/>
      <c r="R379" s="16"/>
      <c r="S379" s="16"/>
      <c r="T379" s="16"/>
      <c r="U379" s="5"/>
    </row>
    <row r="380" spans="1:21" ht="12.75">
      <c r="A380">
        <f t="shared" si="19"/>
        <v>369</v>
      </c>
      <c r="B380" t="s">
        <v>571</v>
      </c>
      <c r="C380" t="s">
        <v>572</v>
      </c>
      <c r="D380" s="4">
        <v>5</v>
      </c>
      <c r="E380" s="4">
        <v>10</v>
      </c>
      <c r="H380" s="9">
        <f t="shared" si="20"/>
        <v>180</v>
      </c>
      <c r="I380" s="5">
        <v>1967</v>
      </c>
      <c r="L380" s="14" t="s">
        <v>1172</v>
      </c>
      <c r="N380" s="4"/>
      <c r="O380" s="4"/>
      <c r="P380" s="4"/>
      <c r="Q380" s="4"/>
      <c r="R380" s="16"/>
      <c r="S380" s="16"/>
      <c r="T380" s="16"/>
      <c r="U380" s="5"/>
    </row>
    <row r="381" spans="1:21" ht="12.75">
      <c r="A381">
        <f t="shared" si="19"/>
        <v>370</v>
      </c>
      <c r="B381" t="s">
        <v>928</v>
      </c>
      <c r="C381" t="s">
        <v>929</v>
      </c>
      <c r="D381" s="4">
        <v>5</v>
      </c>
      <c r="E381" s="4">
        <v>10</v>
      </c>
      <c r="H381" s="9">
        <f t="shared" si="20"/>
        <v>180</v>
      </c>
      <c r="I381" s="5">
        <v>1970</v>
      </c>
      <c r="N381" s="4"/>
      <c r="O381" s="4"/>
      <c r="P381" s="4"/>
      <c r="Q381" s="4"/>
      <c r="R381" s="16"/>
      <c r="S381" s="16"/>
      <c r="T381" s="16"/>
      <c r="U381" s="5"/>
    </row>
    <row r="382" spans="1:21" ht="12.75">
      <c r="A382">
        <f t="shared" si="19"/>
        <v>371</v>
      </c>
      <c r="B382" t="s">
        <v>23</v>
      </c>
      <c r="C382" t="s">
        <v>24</v>
      </c>
      <c r="D382" s="4">
        <v>5</v>
      </c>
      <c r="E382" s="4">
        <v>10</v>
      </c>
      <c r="H382" s="9">
        <f t="shared" si="20"/>
        <v>180</v>
      </c>
      <c r="I382" s="5">
        <v>1974</v>
      </c>
      <c r="N382" s="4"/>
      <c r="O382" s="4"/>
      <c r="P382" s="4"/>
      <c r="Q382" s="4"/>
      <c r="R382" s="16"/>
      <c r="S382" s="16"/>
      <c r="T382" s="16"/>
      <c r="U382" s="5"/>
    </row>
    <row r="383" spans="1:21" ht="12.75">
      <c r="A383">
        <f t="shared" si="19"/>
        <v>372</v>
      </c>
      <c r="B383" t="s">
        <v>135</v>
      </c>
      <c r="C383" t="s">
        <v>136</v>
      </c>
      <c r="D383" s="4">
        <v>5</v>
      </c>
      <c r="E383" s="4">
        <v>10</v>
      </c>
      <c r="H383" s="9">
        <f t="shared" si="20"/>
        <v>180</v>
      </c>
      <c r="I383" s="5">
        <v>1976</v>
      </c>
      <c r="N383" s="4"/>
      <c r="O383" s="4"/>
      <c r="P383" s="4"/>
      <c r="Q383" s="4"/>
      <c r="R383" s="16"/>
      <c r="S383" s="16"/>
      <c r="T383" s="16"/>
      <c r="U383" s="5"/>
    </row>
    <row r="384" spans="1:21" ht="12.75">
      <c r="A384">
        <f t="shared" si="19"/>
        <v>373</v>
      </c>
      <c r="B384" t="s">
        <v>153</v>
      </c>
      <c r="C384" t="s">
        <v>154</v>
      </c>
      <c r="D384" s="4">
        <v>11</v>
      </c>
      <c r="E384" s="4">
        <v>12</v>
      </c>
      <c r="H384" s="9">
        <f t="shared" si="20"/>
        <v>180</v>
      </c>
      <c r="I384" s="5">
        <v>1980</v>
      </c>
      <c r="N384" s="4"/>
      <c r="O384" s="4"/>
      <c r="P384" s="4"/>
      <c r="Q384" s="4"/>
      <c r="R384" s="16"/>
      <c r="S384" s="16"/>
      <c r="T384" s="16"/>
      <c r="U384" s="5"/>
    </row>
    <row r="385" spans="1:21" ht="12.75">
      <c r="A385">
        <f t="shared" si="19"/>
        <v>374</v>
      </c>
      <c r="B385" t="s">
        <v>1273</v>
      </c>
      <c r="C385" t="s">
        <v>1274</v>
      </c>
      <c r="D385" s="4">
        <v>5</v>
      </c>
      <c r="E385" s="4">
        <v>10</v>
      </c>
      <c r="H385" s="9">
        <f t="shared" si="20"/>
        <v>180</v>
      </c>
      <c r="I385" s="5">
        <v>1987</v>
      </c>
      <c r="K385" t="s">
        <v>94</v>
      </c>
      <c r="N385" s="4"/>
      <c r="O385" s="4"/>
      <c r="P385" s="4"/>
      <c r="Q385" s="4"/>
      <c r="R385" s="16"/>
      <c r="S385" s="16"/>
      <c r="T385" s="16"/>
      <c r="U385" s="5"/>
    </row>
    <row r="386" spans="1:21" ht="12.75">
      <c r="A386">
        <f aca="true" t="shared" si="21" ref="A386:A417">A385+1</f>
        <v>375</v>
      </c>
      <c r="B386" t="s">
        <v>521</v>
      </c>
      <c r="C386" s="1" t="s">
        <v>522</v>
      </c>
      <c r="D386" s="4">
        <v>5</v>
      </c>
      <c r="E386" s="4">
        <v>10</v>
      </c>
      <c r="H386" s="9">
        <f t="shared" si="20"/>
        <v>180</v>
      </c>
      <c r="I386" s="5">
        <v>1991</v>
      </c>
      <c r="K386" t="s">
        <v>81</v>
      </c>
      <c r="N386" s="4"/>
      <c r="O386" s="4"/>
      <c r="P386" s="4"/>
      <c r="Q386" s="4"/>
      <c r="R386" s="16"/>
      <c r="S386" s="16"/>
      <c r="T386" s="16"/>
      <c r="U386" s="5"/>
    </row>
    <row r="387" spans="1:21" ht="12.75">
      <c r="A387">
        <f t="shared" si="21"/>
        <v>376</v>
      </c>
      <c r="B387" t="s">
        <v>429</v>
      </c>
      <c r="C387" t="s">
        <v>158</v>
      </c>
      <c r="D387" s="4">
        <v>9</v>
      </c>
      <c r="E387" s="4">
        <v>11</v>
      </c>
      <c r="H387" s="9">
        <f t="shared" si="20"/>
        <v>176</v>
      </c>
      <c r="I387" s="5">
        <v>1959</v>
      </c>
      <c r="N387" s="4"/>
      <c r="O387" s="4"/>
      <c r="P387" s="4"/>
      <c r="Q387" s="4"/>
      <c r="R387" s="16"/>
      <c r="S387" s="16"/>
      <c r="T387" s="16"/>
      <c r="U387" s="5"/>
    </row>
    <row r="388" spans="1:21" ht="12.75">
      <c r="A388">
        <f t="shared" si="21"/>
        <v>377</v>
      </c>
      <c r="B388" t="s">
        <v>64</v>
      </c>
      <c r="C388" t="s">
        <v>65</v>
      </c>
      <c r="D388" s="4">
        <v>9</v>
      </c>
      <c r="E388" s="4">
        <v>11</v>
      </c>
      <c r="H388" s="9">
        <f t="shared" si="20"/>
        <v>176</v>
      </c>
      <c r="I388" s="5">
        <v>1971</v>
      </c>
      <c r="N388" s="4"/>
      <c r="O388" s="4"/>
      <c r="P388" s="4"/>
      <c r="Q388" s="4"/>
      <c r="R388" s="16"/>
      <c r="S388" s="16"/>
      <c r="T388" s="16"/>
      <c r="U388" s="5"/>
    </row>
    <row r="389" spans="1:21" ht="12.75">
      <c r="A389">
        <f t="shared" si="21"/>
        <v>378</v>
      </c>
      <c r="B389" t="s">
        <v>54</v>
      </c>
      <c r="C389" t="s">
        <v>55</v>
      </c>
      <c r="D389" s="4">
        <v>9</v>
      </c>
      <c r="E389" s="4">
        <v>11</v>
      </c>
      <c r="H389" s="9">
        <f t="shared" si="20"/>
        <v>176</v>
      </c>
      <c r="I389" s="5">
        <v>1972</v>
      </c>
      <c r="N389" s="4"/>
      <c r="O389" s="4"/>
      <c r="P389" s="4"/>
      <c r="Q389" s="4"/>
      <c r="R389" s="16"/>
      <c r="S389" s="16"/>
      <c r="T389" s="16"/>
      <c r="U389" s="5"/>
    </row>
    <row r="390" spans="1:21" ht="12.75">
      <c r="A390">
        <f t="shared" si="21"/>
        <v>379</v>
      </c>
      <c r="B390" t="s">
        <v>28</v>
      </c>
      <c r="C390" t="s">
        <v>29</v>
      </c>
      <c r="D390" s="4">
        <v>9</v>
      </c>
      <c r="E390" s="4">
        <v>11</v>
      </c>
      <c r="H390" s="9">
        <f t="shared" si="20"/>
        <v>176</v>
      </c>
      <c r="I390" s="5">
        <v>1973</v>
      </c>
      <c r="K390" t="s">
        <v>94</v>
      </c>
      <c r="N390" s="4"/>
      <c r="O390" s="4"/>
      <c r="P390" s="4"/>
      <c r="Q390" s="4"/>
      <c r="R390" s="16"/>
      <c r="S390" s="16"/>
      <c r="T390" s="16"/>
      <c r="U390" s="5"/>
    </row>
    <row r="391" spans="1:21" ht="12.75">
      <c r="A391">
        <f t="shared" si="21"/>
        <v>380</v>
      </c>
      <c r="B391" t="s">
        <v>406</v>
      </c>
      <c r="C391" t="s">
        <v>407</v>
      </c>
      <c r="D391" s="4">
        <v>9</v>
      </c>
      <c r="E391" s="4">
        <v>11</v>
      </c>
      <c r="H391" s="9">
        <f t="shared" si="20"/>
        <v>176</v>
      </c>
      <c r="I391" s="5">
        <v>1974</v>
      </c>
      <c r="N391" s="4"/>
      <c r="O391" s="4"/>
      <c r="P391" s="4"/>
      <c r="Q391" s="4"/>
      <c r="R391" s="16"/>
      <c r="S391" s="16"/>
      <c r="T391" s="16"/>
      <c r="U391" s="5"/>
    </row>
    <row r="392" spans="1:21" ht="12.75">
      <c r="A392">
        <f t="shared" si="21"/>
        <v>381</v>
      </c>
      <c r="B392" t="s">
        <v>419</v>
      </c>
      <c r="C392" t="s">
        <v>420</v>
      </c>
      <c r="D392" s="4">
        <v>9</v>
      </c>
      <c r="E392" s="4">
        <v>11</v>
      </c>
      <c r="H392" s="9">
        <f t="shared" si="20"/>
        <v>176</v>
      </c>
      <c r="I392" s="5">
        <v>1984</v>
      </c>
      <c r="L392" s="14" t="s">
        <v>1172</v>
      </c>
      <c r="N392" s="4"/>
      <c r="O392" s="4"/>
      <c r="P392" s="4"/>
      <c r="Q392" s="4"/>
      <c r="R392" s="16"/>
      <c r="S392" s="16"/>
      <c r="T392" s="16"/>
      <c r="U392" s="5"/>
    </row>
    <row r="393" spans="1:21" ht="12.75">
      <c r="A393">
        <f t="shared" si="21"/>
        <v>382</v>
      </c>
      <c r="B393" t="s">
        <v>613</v>
      </c>
      <c r="C393" t="s">
        <v>331</v>
      </c>
      <c r="D393" s="4">
        <v>9</v>
      </c>
      <c r="E393" s="4">
        <v>11</v>
      </c>
      <c r="H393" s="9">
        <f t="shared" si="20"/>
        <v>176</v>
      </c>
      <c r="I393" s="5">
        <v>1990</v>
      </c>
      <c r="J393" t="s">
        <v>1154</v>
      </c>
      <c r="L393" s="14" t="s">
        <v>1176</v>
      </c>
      <c r="N393" s="4"/>
      <c r="O393" s="4"/>
      <c r="P393" s="4"/>
      <c r="Q393" s="4"/>
      <c r="R393" s="16"/>
      <c r="S393" s="16"/>
      <c r="T393" s="16"/>
      <c r="U393" s="5"/>
    </row>
    <row r="394" spans="1:21" ht="12.75">
      <c r="A394">
        <f t="shared" si="21"/>
        <v>383</v>
      </c>
      <c r="B394" t="s">
        <v>434</v>
      </c>
      <c r="C394" t="s">
        <v>435</v>
      </c>
      <c r="D394" s="4">
        <v>9</v>
      </c>
      <c r="E394" s="4">
        <v>11</v>
      </c>
      <c r="H394" s="9">
        <f t="shared" si="20"/>
        <v>176</v>
      </c>
      <c r="I394" s="5">
        <v>1991</v>
      </c>
      <c r="N394" s="4"/>
      <c r="O394" s="4"/>
      <c r="P394" s="4"/>
      <c r="Q394" s="4"/>
      <c r="R394" s="16"/>
      <c r="S394" s="16"/>
      <c r="T394" s="16"/>
      <c r="U394" s="5"/>
    </row>
    <row r="395" spans="1:21" ht="12.75">
      <c r="A395">
        <f t="shared" si="21"/>
        <v>384</v>
      </c>
      <c r="B395" t="s">
        <v>184</v>
      </c>
      <c r="C395" t="s">
        <v>185</v>
      </c>
      <c r="D395" s="4">
        <v>9</v>
      </c>
      <c r="E395" s="4">
        <v>11</v>
      </c>
      <c r="H395" s="9">
        <f t="shared" si="20"/>
        <v>176</v>
      </c>
      <c r="I395" s="5">
        <v>1991</v>
      </c>
      <c r="K395" t="s">
        <v>94</v>
      </c>
      <c r="N395" s="4"/>
      <c r="O395" s="4"/>
      <c r="P395" s="4"/>
      <c r="Q395" s="4"/>
      <c r="R395" s="16"/>
      <c r="S395" s="16"/>
      <c r="T395" s="16"/>
      <c r="U395" s="5"/>
    </row>
    <row r="396" spans="1:21" ht="12.75">
      <c r="A396">
        <f t="shared" si="21"/>
        <v>385</v>
      </c>
      <c r="B396" t="s">
        <v>402</v>
      </c>
      <c r="C396" t="s">
        <v>403</v>
      </c>
      <c r="D396" s="4">
        <v>14</v>
      </c>
      <c r="E396" s="4">
        <v>13</v>
      </c>
      <c r="H396" s="9">
        <f t="shared" si="20"/>
        <v>175.5</v>
      </c>
      <c r="I396" s="5">
        <v>1990</v>
      </c>
      <c r="N396" s="4"/>
      <c r="O396" s="4"/>
      <c r="P396" s="4"/>
      <c r="Q396" s="4"/>
      <c r="R396" s="16"/>
      <c r="S396" s="16"/>
      <c r="T396" s="16"/>
      <c r="U396" s="5"/>
    </row>
    <row r="397" spans="1:21" ht="12.75">
      <c r="A397">
        <f t="shared" si="21"/>
        <v>386</v>
      </c>
      <c r="B397" t="s">
        <v>356</v>
      </c>
      <c r="C397" t="s">
        <v>357</v>
      </c>
      <c r="D397" s="4">
        <v>6</v>
      </c>
      <c r="E397" s="4">
        <v>10</v>
      </c>
      <c r="H397" s="9">
        <f t="shared" si="20"/>
        <v>175</v>
      </c>
      <c r="I397" s="5">
        <v>1957</v>
      </c>
      <c r="K397" t="s">
        <v>1177</v>
      </c>
      <c r="N397" s="4"/>
      <c r="O397" s="4"/>
      <c r="P397" s="4"/>
      <c r="Q397" s="4"/>
      <c r="R397" s="16"/>
      <c r="S397" s="16"/>
      <c r="T397" s="16"/>
      <c r="U397" s="5"/>
    </row>
    <row r="398" spans="1:21" ht="12.75">
      <c r="A398">
        <f t="shared" si="21"/>
        <v>387</v>
      </c>
      <c r="B398" t="s">
        <v>52</v>
      </c>
      <c r="C398" t="s">
        <v>53</v>
      </c>
      <c r="D398" s="4">
        <v>6</v>
      </c>
      <c r="E398" s="4">
        <v>10</v>
      </c>
      <c r="H398" s="9">
        <f t="shared" si="20"/>
        <v>175</v>
      </c>
      <c r="I398" s="5">
        <v>1961</v>
      </c>
      <c r="N398" s="4"/>
      <c r="O398" s="4"/>
      <c r="P398" s="4"/>
      <c r="Q398" s="4"/>
      <c r="R398" s="16"/>
      <c r="S398" s="16"/>
      <c r="T398" s="16"/>
      <c r="U398" s="5"/>
    </row>
    <row r="399" spans="1:21" ht="12.75">
      <c r="A399">
        <f t="shared" si="21"/>
        <v>388</v>
      </c>
      <c r="B399" t="s">
        <v>425</v>
      </c>
      <c r="C399" t="s">
        <v>426</v>
      </c>
      <c r="D399" s="4">
        <v>6</v>
      </c>
      <c r="E399" s="4">
        <v>10</v>
      </c>
      <c r="H399" s="9">
        <f t="shared" si="20"/>
        <v>175</v>
      </c>
      <c r="I399" s="5">
        <v>1962</v>
      </c>
      <c r="L399" s="14" t="s">
        <v>1176</v>
      </c>
      <c r="N399" s="4"/>
      <c r="O399" s="4"/>
      <c r="P399" s="4"/>
      <c r="Q399" s="4"/>
      <c r="R399" s="16"/>
      <c r="S399" s="16"/>
      <c r="T399" s="16"/>
      <c r="U399" s="5"/>
    </row>
    <row r="400" spans="1:21" ht="12.75">
      <c r="A400">
        <f t="shared" si="21"/>
        <v>389</v>
      </c>
      <c r="B400" t="s">
        <v>381</v>
      </c>
      <c r="C400" t="s">
        <v>382</v>
      </c>
      <c r="D400" s="4">
        <v>6</v>
      </c>
      <c r="E400" s="4">
        <v>10</v>
      </c>
      <c r="H400" s="9">
        <f t="shared" si="20"/>
        <v>175</v>
      </c>
      <c r="I400" s="5">
        <v>1963</v>
      </c>
      <c r="N400" s="4"/>
      <c r="O400" s="4"/>
      <c r="P400" s="4"/>
      <c r="Q400" s="4"/>
      <c r="R400" s="16"/>
      <c r="S400" s="16"/>
      <c r="T400" s="16"/>
      <c r="U400" s="5"/>
    </row>
    <row r="401" spans="1:21" ht="12.75">
      <c r="A401">
        <f t="shared" si="21"/>
        <v>390</v>
      </c>
      <c r="B401" t="s">
        <v>48</v>
      </c>
      <c r="C401" t="s">
        <v>49</v>
      </c>
      <c r="D401" s="4">
        <v>6</v>
      </c>
      <c r="E401" s="4">
        <v>10</v>
      </c>
      <c r="H401" s="9">
        <f t="shared" si="20"/>
        <v>175</v>
      </c>
      <c r="I401" s="5">
        <v>1967</v>
      </c>
      <c r="N401" s="4"/>
      <c r="O401" s="4"/>
      <c r="P401" s="4"/>
      <c r="Q401" s="4"/>
      <c r="R401" s="16"/>
      <c r="S401" s="16"/>
      <c r="T401" s="16"/>
      <c r="U401" s="5"/>
    </row>
    <row r="402" spans="1:21" ht="12.75">
      <c r="A402">
        <f t="shared" si="21"/>
        <v>391</v>
      </c>
      <c r="B402" t="s">
        <v>608</v>
      </c>
      <c r="C402" t="s">
        <v>144</v>
      </c>
      <c r="D402" s="4">
        <v>6</v>
      </c>
      <c r="E402" s="4">
        <v>10</v>
      </c>
      <c r="H402" s="9">
        <f t="shared" si="20"/>
        <v>175</v>
      </c>
      <c r="I402" s="5">
        <v>1972</v>
      </c>
      <c r="N402" s="4"/>
      <c r="O402" s="4"/>
      <c r="P402" s="4"/>
      <c r="Q402" s="4"/>
      <c r="R402" s="16"/>
      <c r="S402" s="16"/>
      <c r="T402" s="16"/>
      <c r="U402" s="5"/>
    </row>
    <row r="403" spans="1:21" ht="12.75">
      <c r="A403">
        <f t="shared" si="21"/>
        <v>392</v>
      </c>
      <c r="B403" t="s">
        <v>430</v>
      </c>
      <c r="C403" t="s">
        <v>431</v>
      </c>
      <c r="D403" s="4">
        <v>6</v>
      </c>
      <c r="E403" s="4">
        <v>10</v>
      </c>
      <c r="H403" s="9">
        <f t="shared" si="20"/>
        <v>175</v>
      </c>
      <c r="I403" s="5">
        <v>1987</v>
      </c>
      <c r="L403" s="19"/>
      <c r="N403" s="4"/>
      <c r="O403" s="4"/>
      <c r="P403" s="4"/>
      <c r="Q403" s="4"/>
      <c r="R403" s="16"/>
      <c r="S403" s="16"/>
      <c r="T403" s="16"/>
      <c r="U403" s="5"/>
    </row>
    <row r="404" spans="1:21" ht="12.75">
      <c r="A404">
        <f t="shared" si="21"/>
        <v>393</v>
      </c>
      <c r="B404" t="s">
        <v>383</v>
      </c>
      <c r="C404" t="s">
        <v>1249</v>
      </c>
      <c r="D404" s="4">
        <v>12</v>
      </c>
      <c r="E404" s="4">
        <v>12</v>
      </c>
      <c r="H404" s="9">
        <f t="shared" si="20"/>
        <v>174</v>
      </c>
      <c r="I404" s="5">
        <v>1979</v>
      </c>
      <c r="J404" t="s">
        <v>1155</v>
      </c>
      <c r="K404" t="s">
        <v>147</v>
      </c>
      <c r="N404" s="4"/>
      <c r="O404" s="4"/>
      <c r="P404" s="4"/>
      <c r="Q404" s="4"/>
      <c r="R404" s="16"/>
      <c r="S404" s="16"/>
      <c r="T404" s="16"/>
      <c r="U404" s="5"/>
    </row>
    <row r="405" spans="1:21" ht="12.75">
      <c r="A405">
        <f t="shared" si="21"/>
        <v>394</v>
      </c>
      <c r="B405" t="s">
        <v>446</v>
      </c>
      <c r="C405" t="s">
        <v>447</v>
      </c>
      <c r="D405" s="4">
        <v>12</v>
      </c>
      <c r="E405" s="4">
        <v>12</v>
      </c>
      <c r="H405" s="9">
        <f t="shared" si="20"/>
        <v>174</v>
      </c>
      <c r="I405" s="5">
        <v>1989</v>
      </c>
      <c r="N405" s="4"/>
      <c r="O405" s="4"/>
      <c r="P405" s="4"/>
      <c r="Q405" s="4"/>
      <c r="R405" s="16"/>
      <c r="S405" s="16"/>
      <c r="T405" s="16"/>
      <c r="U405" s="5"/>
    </row>
    <row r="406" spans="1:21" ht="12.75">
      <c r="A406">
        <f t="shared" si="21"/>
        <v>395</v>
      </c>
      <c r="B406" t="s">
        <v>190</v>
      </c>
      <c r="C406" t="s">
        <v>191</v>
      </c>
      <c r="D406" s="4">
        <v>18</v>
      </c>
      <c r="E406" s="4">
        <v>15</v>
      </c>
      <c r="H406" s="9">
        <f t="shared" si="20"/>
        <v>172.5</v>
      </c>
      <c r="I406" s="5">
        <v>1980</v>
      </c>
      <c r="N406" s="4"/>
      <c r="O406" s="4"/>
      <c r="P406" s="4"/>
      <c r="Q406" s="4"/>
      <c r="R406" s="16"/>
      <c r="S406" s="16"/>
      <c r="T406" s="16"/>
      <c r="U406" s="5"/>
    </row>
    <row r="407" spans="1:21" ht="12.75">
      <c r="A407">
        <f t="shared" si="21"/>
        <v>396</v>
      </c>
      <c r="B407" t="s">
        <v>290</v>
      </c>
      <c r="C407" t="s">
        <v>47</v>
      </c>
      <c r="D407" s="4">
        <v>18</v>
      </c>
      <c r="E407" s="4">
        <v>15</v>
      </c>
      <c r="H407" s="9">
        <f t="shared" si="20"/>
        <v>172.5</v>
      </c>
      <c r="I407" s="5">
        <v>1994</v>
      </c>
      <c r="N407" s="4"/>
      <c r="O407" s="4"/>
      <c r="P407" s="4"/>
      <c r="Q407" s="4"/>
      <c r="R407" s="16"/>
      <c r="S407" s="16"/>
      <c r="T407" s="16"/>
      <c r="U407" s="5"/>
    </row>
    <row r="408" spans="1:21" ht="12.75">
      <c r="A408">
        <f t="shared" si="21"/>
        <v>397</v>
      </c>
      <c r="B408" t="s">
        <v>365</v>
      </c>
      <c r="C408" t="s">
        <v>366</v>
      </c>
      <c r="D408" s="4">
        <v>3</v>
      </c>
      <c r="E408" s="4">
        <v>9</v>
      </c>
      <c r="H408" s="9">
        <f t="shared" si="20"/>
        <v>171</v>
      </c>
      <c r="I408" s="5">
        <v>1960</v>
      </c>
      <c r="N408" s="4"/>
      <c r="O408" s="4"/>
      <c r="P408" s="4"/>
      <c r="Q408" s="4"/>
      <c r="R408" s="16"/>
      <c r="S408" s="16"/>
      <c r="T408" s="16"/>
      <c r="U408" s="5"/>
    </row>
    <row r="409" spans="1:21" ht="12.75">
      <c r="A409">
        <f t="shared" si="21"/>
        <v>398</v>
      </c>
      <c r="B409" t="s">
        <v>358</v>
      </c>
      <c r="C409" t="s">
        <v>359</v>
      </c>
      <c r="D409" s="4">
        <v>3</v>
      </c>
      <c r="E409" s="4">
        <v>9</v>
      </c>
      <c r="H409" s="9">
        <f t="shared" si="20"/>
        <v>171</v>
      </c>
      <c r="I409" s="5">
        <v>1963</v>
      </c>
      <c r="K409" t="s">
        <v>94</v>
      </c>
      <c r="N409" s="4"/>
      <c r="O409" s="4"/>
      <c r="P409" s="4"/>
      <c r="Q409" s="4"/>
      <c r="R409" s="16"/>
      <c r="S409" s="16"/>
      <c r="T409" s="16"/>
      <c r="U409" s="5"/>
    </row>
    <row r="410" spans="1:21" ht="12.75">
      <c r="A410">
        <f t="shared" si="21"/>
        <v>399</v>
      </c>
      <c r="B410" t="s">
        <v>126</v>
      </c>
      <c r="C410" t="s">
        <v>127</v>
      </c>
      <c r="D410" s="4">
        <v>10</v>
      </c>
      <c r="E410" s="4">
        <v>11</v>
      </c>
      <c r="H410" s="9">
        <f t="shared" si="20"/>
        <v>170.5</v>
      </c>
      <c r="I410" s="5">
        <v>1965</v>
      </c>
      <c r="N410" s="4"/>
      <c r="O410" s="4"/>
      <c r="P410" s="4"/>
      <c r="Q410" s="4"/>
      <c r="R410" s="16"/>
      <c r="S410" s="16"/>
      <c r="T410" s="16"/>
      <c r="U410" s="5"/>
    </row>
    <row r="411" spans="1:21" ht="12.75">
      <c r="A411">
        <f t="shared" si="21"/>
        <v>400</v>
      </c>
      <c r="B411" t="s">
        <v>352</v>
      </c>
      <c r="C411" t="s">
        <v>353</v>
      </c>
      <c r="D411" s="4">
        <v>10</v>
      </c>
      <c r="E411" s="4">
        <v>11</v>
      </c>
      <c r="H411" s="9">
        <f t="shared" si="20"/>
        <v>170.5</v>
      </c>
      <c r="I411" s="5">
        <v>1968</v>
      </c>
      <c r="N411" s="4"/>
      <c r="O411" s="4"/>
      <c r="P411" s="4"/>
      <c r="Q411" s="4"/>
      <c r="R411" s="16"/>
      <c r="S411" s="16"/>
      <c r="T411" s="16"/>
      <c r="U411" s="5"/>
    </row>
    <row r="412" spans="1:21" ht="12.75">
      <c r="A412">
        <f t="shared" si="21"/>
        <v>401</v>
      </c>
      <c r="B412" t="s">
        <v>392</v>
      </c>
      <c r="C412" t="s">
        <v>393</v>
      </c>
      <c r="D412" s="4">
        <v>10</v>
      </c>
      <c r="E412" s="4">
        <v>11</v>
      </c>
      <c r="H412" s="9">
        <f t="shared" si="20"/>
        <v>170.5</v>
      </c>
      <c r="I412" s="5">
        <v>1970</v>
      </c>
      <c r="K412" t="s">
        <v>94</v>
      </c>
      <c r="N412" s="4"/>
      <c r="O412" s="4"/>
      <c r="P412" s="4"/>
      <c r="Q412" s="4"/>
      <c r="R412" s="16"/>
      <c r="S412" s="16"/>
      <c r="T412" s="16"/>
      <c r="U412" s="5"/>
    </row>
    <row r="413" spans="1:21" ht="12.75">
      <c r="A413">
        <f t="shared" si="21"/>
        <v>402</v>
      </c>
      <c r="B413" t="s">
        <v>200</v>
      </c>
      <c r="C413" t="s">
        <v>201</v>
      </c>
      <c r="D413" s="4">
        <v>10</v>
      </c>
      <c r="E413" s="4">
        <v>11</v>
      </c>
      <c r="H413" s="9">
        <f t="shared" si="20"/>
        <v>170.5</v>
      </c>
      <c r="I413" s="5">
        <v>1972</v>
      </c>
      <c r="K413" t="s">
        <v>94</v>
      </c>
      <c r="N413" s="4"/>
      <c r="O413" s="4"/>
      <c r="P413" s="4"/>
      <c r="Q413" s="4"/>
      <c r="R413" s="16"/>
      <c r="S413" s="16"/>
      <c r="T413" s="16"/>
      <c r="U413" s="5"/>
    </row>
    <row r="414" spans="1:21" ht="12.75">
      <c r="A414">
        <f t="shared" si="21"/>
        <v>403</v>
      </c>
      <c r="B414" t="s">
        <v>611</v>
      </c>
      <c r="C414" t="s">
        <v>612</v>
      </c>
      <c r="D414" s="4">
        <v>10</v>
      </c>
      <c r="E414" s="4">
        <v>11</v>
      </c>
      <c r="H414" s="9">
        <f t="shared" si="20"/>
        <v>170.5</v>
      </c>
      <c r="I414" s="5">
        <v>1975</v>
      </c>
      <c r="N414" s="4"/>
      <c r="O414" s="4"/>
      <c r="P414" s="4"/>
      <c r="Q414" s="4"/>
      <c r="R414" s="16"/>
      <c r="S414" s="16"/>
      <c r="T414" s="16"/>
      <c r="U414" s="5"/>
    </row>
    <row r="415" spans="1:21" ht="12.75">
      <c r="A415">
        <f t="shared" si="21"/>
        <v>404</v>
      </c>
      <c r="B415" t="s">
        <v>30</v>
      </c>
      <c r="C415" t="s">
        <v>31</v>
      </c>
      <c r="D415" s="4">
        <v>10</v>
      </c>
      <c r="E415" s="4">
        <v>11</v>
      </c>
      <c r="H415" s="9">
        <f t="shared" si="20"/>
        <v>170.5</v>
      </c>
      <c r="I415" s="5">
        <v>1986</v>
      </c>
      <c r="K415" t="s">
        <v>81</v>
      </c>
      <c r="N415" s="4"/>
      <c r="O415" s="4"/>
      <c r="P415" s="4"/>
      <c r="Q415" s="4"/>
      <c r="R415" s="16"/>
      <c r="S415" s="16"/>
      <c r="T415" s="16"/>
      <c r="U415" s="5"/>
    </row>
    <row r="416" spans="1:21" ht="12.75">
      <c r="A416">
        <f t="shared" si="21"/>
        <v>405</v>
      </c>
      <c r="B416" t="s">
        <v>186</v>
      </c>
      <c r="C416" t="s">
        <v>187</v>
      </c>
      <c r="D416" s="4">
        <v>10</v>
      </c>
      <c r="E416" s="4">
        <v>11</v>
      </c>
      <c r="H416" s="9">
        <f t="shared" si="20"/>
        <v>170.5</v>
      </c>
      <c r="I416" s="5">
        <v>1989</v>
      </c>
      <c r="N416" s="4"/>
      <c r="O416" s="4"/>
      <c r="P416" s="4"/>
      <c r="Q416" s="4"/>
      <c r="R416" s="16"/>
      <c r="S416" s="16"/>
      <c r="T416" s="16"/>
      <c r="U416" s="5"/>
    </row>
    <row r="417" spans="1:21" ht="12.75">
      <c r="A417">
        <f t="shared" si="21"/>
        <v>406</v>
      </c>
      <c r="B417" t="s">
        <v>1127</v>
      </c>
      <c r="C417" t="s">
        <v>289</v>
      </c>
      <c r="D417" s="4">
        <v>10</v>
      </c>
      <c r="E417" s="4">
        <v>11</v>
      </c>
      <c r="H417" s="9">
        <f t="shared" si="20"/>
        <v>170.5</v>
      </c>
      <c r="I417" s="5">
        <v>1997</v>
      </c>
      <c r="N417" s="4"/>
      <c r="O417" s="4"/>
      <c r="P417" s="4"/>
      <c r="Q417" s="4"/>
      <c r="R417" s="16"/>
      <c r="S417" s="16"/>
      <c r="T417" s="16"/>
      <c r="U417" s="5"/>
    </row>
    <row r="418" spans="1:21" ht="12.75">
      <c r="A418">
        <f aca="true" t="shared" si="22" ref="A418:A448">A417+1</f>
        <v>407</v>
      </c>
      <c r="B418" t="s">
        <v>400</v>
      </c>
      <c r="C418" t="s">
        <v>401</v>
      </c>
      <c r="D418" s="4">
        <v>10</v>
      </c>
      <c r="E418" s="4">
        <v>11</v>
      </c>
      <c r="H418" s="9">
        <f t="shared" si="20"/>
        <v>170.5</v>
      </c>
      <c r="I418" s="5">
        <v>1999</v>
      </c>
      <c r="L418" s="14" t="s">
        <v>1172</v>
      </c>
      <c r="N418" s="4"/>
      <c r="O418" s="4"/>
      <c r="P418" s="4"/>
      <c r="Q418" s="4"/>
      <c r="R418" s="16"/>
      <c r="S418" s="16"/>
      <c r="T418" s="16"/>
      <c r="U418" s="5"/>
    </row>
    <row r="419" spans="1:21" ht="12.75">
      <c r="A419">
        <f t="shared" si="22"/>
        <v>408</v>
      </c>
      <c r="B419" t="s">
        <v>411</v>
      </c>
      <c r="C419" t="s">
        <v>410</v>
      </c>
      <c r="D419" s="4">
        <v>10</v>
      </c>
      <c r="E419" s="4">
        <v>11</v>
      </c>
      <c r="H419" s="9">
        <f t="shared" si="20"/>
        <v>170.5</v>
      </c>
      <c r="I419" s="5">
        <v>1999</v>
      </c>
      <c r="K419" t="s">
        <v>81</v>
      </c>
      <c r="N419" s="4"/>
      <c r="O419" s="4"/>
      <c r="P419" s="4"/>
      <c r="Q419" s="4"/>
      <c r="R419" s="16"/>
      <c r="S419" s="16"/>
      <c r="T419" s="16"/>
      <c r="U419" s="5"/>
    </row>
    <row r="420" spans="1:21" ht="12.75">
      <c r="A420">
        <f t="shared" si="22"/>
        <v>409</v>
      </c>
      <c r="B420" t="s">
        <v>66</v>
      </c>
      <c r="C420" t="s">
        <v>67</v>
      </c>
      <c r="D420" s="4">
        <v>7</v>
      </c>
      <c r="E420" s="4">
        <v>10</v>
      </c>
      <c r="H420" s="9">
        <f t="shared" si="20"/>
        <v>170</v>
      </c>
      <c r="I420" s="5">
        <v>1958</v>
      </c>
      <c r="N420" s="4"/>
      <c r="O420" s="4"/>
      <c r="P420" s="4"/>
      <c r="Q420" s="4"/>
      <c r="R420" s="16"/>
      <c r="S420" s="16"/>
      <c r="T420" s="16"/>
      <c r="U420" s="5"/>
    </row>
    <row r="421" spans="1:21" ht="12.75">
      <c r="A421">
        <f t="shared" si="22"/>
        <v>410</v>
      </c>
      <c r="B421" t="s">
        <v>396</v>
      </c>
      <c r="C421" t="s">
        <v>397</v>
      </c>
      <c r="D421" s="4">
        <v>7</v>
      </c>
      <c r="E421" s="4">
        <v>10</v>
      </c>
      <c r="H421" s="9">
        <f t="shared" si="20"/>
        <v>170</v>
      </c>
      <c r="I421" s="5">
        <v>1958</v>
      </c>
      <c r="K421" t="s">
        <v>81</v>
      </c>
      <c r="L421" s="14" t="s">
        <v>102</v>
      </c>
      <c r="N421" s="4"/>
      <c r="O421" s="4"/>
      <c r="P421" s="4"/>
      <c r="Q421" s="4"/>
      <c r="R421" s="16"/>
      <c r="S421" s="16"/>
      <c r="T421" s="16"/>
      <c r="U421" s="5"/>
    </row>
    <row r="422" spans="1:21" ht="12.75">
      <c r="A422">
        <f t="shared" si="22"/>
        <v>411</v>
      </c>
      <c r="B422" t="s">
        <v>408</v>
      </c>
      <c r="C422" t="s">
        <v>409</v>
      </c>
      <c r="D422" s="4">
        <v>7</v>
      </c>
      <c r="E422" s="4">
        <v>10</v>
      </c>
      <c r="H422" s="9">
        <f t="shared" si="20"/>
        <v>170</v>
      </c>
      <c r="I422" s="5">
        <v>1961</v>
      </c>
      <c r="N422" s="4"/>
      <c r="O422" s="4"/>
      <c r="P422" s="4"/>
      <c r="Q422" s="4"/>
      <c r="R422" s="16"/>
      <c r="S422" s="16"/>
      <c r="T422" s="16"/>
      <c r="U422" s="5"/>
    </row>
    <row r="423" spans="1:21" ht="12.75">
      <c r="A423">
        <f t="shared" si="22"/>
        <v>412</v>
      </c>
      <c r="B423" t="s">
        <v>34</v>
      </c>
      <c r="C423" t="s">
        <v>35</v>
      </c>
      <c r="D423" s="4">
        <v>7</v>
      </c>
      <c r="E423" s="4">
        <v>10</v>
      </c>
      <c r="H423" s="9">
        <f t="shared" si="20"/>
        <v>170</v>
      </c>
      <c r="I423" s="5">
        <v>1963</v>
      </c>
      <c r="K423" t="s">
        <v>81</v>
      </c>
      <c r="N423" s="4"/>
      <c r="O423" s="4"/>
      <c r="P423" s="4"/>
      <c r="Q423" s="4"/>
      <c r="R423" s="16"/>
      <c r="S423" s="16"/>
      <c r="T423" s="16"/>
      <c r="U423" s="5"/>
    </row>
    <row r="424" spans="1:21" ht="12.75">
      <c r="A424">
        <f t="shared" si="22"/>
        <v>413</v>
      </c>
      <c r="B424" t="s">
        <v>224</v>
      </c>
      <c r="C424" t="s">
        <v>225</v>
      </c>
      <c r="D424" s="4">
        <v>7</v>
      </c>
      <c r="E424" s="4">
        <v>10</v>
      </c>
      <c r="H424" s="9">
        <f t="shared" si="20"/>
        <v>170</v>
      </c>
      <c r="I424" s="5">
        <v>1969</v>
      </c>
      <c r="N424" s="4"/>
      <c r="O424" s="4"/>
      <c r="P424" s="4"/>
      <c r="Q424" s="4"/>
      <c r="R424" s="16"/>
      <c r="S424" s="16"/>
      <c r="T424" s="16"/>
      <c r="U424" s="5"/>
    </row>
    <row r="425" spans="1:21" ht="12.75">
      <c r="A425">
        <f t="shared" si="22"/>
        <v>414</v>
      </c>
      <c r="B425" t="s">
        <v>605</v>
      </c>
      <c r="C425" t="s">
        <v>604</v>
      </c>
      <c r="D425" s="4">
        <v>7</v>
      </c>
      <c r="E425" s="4">
        <v>10</v>
      </c>
      <c r="H425" s="9">
        <f t="shared" si="20"/>
        <v>170</v>
      </c>
      <c r="I425" s="5">
        <v>1970</v>
      </c>
      <c r="L425" s="14" t="s">
        <v>1172</v>
      </c>
      <c r="N425" s="4"/>
      <c r="O425" s="4"/>
      <c r="P425" s="4"/>
      <c r="Q425" s="4"/>
      <c r="R425" s="16"/>
      <c r="S425" s="16"/>
      <c r="T425" s="16"/>
      <c r="U425" s="5"/>
    </row>
    <row r="426" spans="1:21" ht="12.75">
      <c r="A426">
        <f t="shared" si="22"/>
        <v>415</v>
      </c>
      <c r="B426" t="s">
        <v>417</v>
      </c>
      <c r="C426" t="s">
        <v>418</v>
      </c>
      <c r="D426" s="4">
        <v>7</v>
      </c>
      <c r="E426" s="4">
        <v>10</v>
      </c>
      <c r="H426" s="9">
        <f t="shared" si="20"/>
        <v>170</v>
      </c>
      <c r="I426" s="5">
        <v>1974</v>
      </c>
      <c r="K426" t="s">
        <v>94</v>
      </c>
      <c r="M426" s="1"/>
      <c r="N426" s="4"/>
      <c r="O426" s="4"/>
      <c r="P426" s="4"/>
      <c r="Q426" s="4"/>
      <c r="R426" s="16"/>
      <c r="S426" s="16"/>
      <c r="T426" s="16"/>
      <c r="U426" s="5"/>
    </row>
    <row r="427" spans="1:21" ht="12.75">
      <c r="A427">
        <f t="shared" si="22"/>
        <v>416</v>
      </c>
      <c r="B427" t="s">
        <v>616</v>
      </c>
      <c r="C427" t="s">
        <v>649</v>
      </c>
      <c r="D427" s="4">
        <v>7</v>
      </c>
      <c r="E427" s="4">
        <v>10</v>
      </c>
      <c r="H427" s="9">
        <f t="shared" si="20"/>
        <v>170</v>
      </c>
      <c r="I427" s="5">
        <v>1989</v>
      </c>
      <c r="J427" t="s">
        <v>1156</v>
      </c>
      <c r="N427" s="4"/>
      <c r="O427" s="4"/>
      <c r="P427" s="4"/>
      <c r="Q427" s="4"/>
      <c r="R427" s="16"/>
      <c r="S427" s="16"/>
      <c r="T427" s="16"/>
      <c r="U427" s="5"/>
    </row>
    <row r="428" spans="1:21" ht="12.75">
      <c r="A428">
        <f t="shared" si="22"/>
        <v>417</v>
      </c>
      <c r="B428" t="s">
        <v>609</v>
      </c>
      <c r="C428" t="s">
        <v>610</v>
      </c>
      <c r="D428" s="4">
        <v>21</v>
      </c>
      <c r="E428" s="4">
        <v>17</v>
      </c>
      <c r="H428" s="9">
        <f t="shared" si="20"/>
        <v>170</v>
      </c>
      <c r="I428" s="5">
        <v>1997</v>
      </c>
      <c r="N428" s="4"/>
      <c r="O428" s="4"/>
      <c r="P428" s="4"/>
      <c r="Q428" s="4"/>
      <c r="R428" s="16"/>
      <c r="S428" s="16"/>
      <c r="T428" s="16"/>
      <c r="U428" s="5"/>
    </row>
    <row r="429" spans="1:21" ht="12.75">
      <c r="A429">
        <f t="shared" si="22"/>
        <v>418</v>
      </c>
      <c r="B429" t="s">
        <v>72</v>
      </c>
      <c r="C429" t="s">
        <v>999</v>
      </c>
      <c r="D429" s="4">
        <v>15</v>
      </c>
      <c r="E429" s="4">
        <v>13</v>
      </c>
      <c r="H429" s="9">
        <f t="shared" si="20"/>
        <v>169</v>
      </c>
      <c r="I429" s="5">
        <v>1993</v>
      </c>
      <c r="J429" t="s">
        <v>1157</v>
      </c>
      <c r="N429" s="4"/>
      <c r="O429" s="4"/>
      <c r="P429" s="4"/>
      <c r="Q429" s="4"/>
      <c r="R429" s="16"/>
      <c r="S429" s="16"/>
      <c r="T429" s="16"/>
      <c r="U429" s="5"/>
    </row>
    <row r="430" spans="1:21" ht="12.75">
      <c r="A430">
        <f t="shared" si="22"/>
        <v>419</v>
      </c>
      <c r="B430" t="s">
        <v>348</v>
      </c>
      <c r="C430" t="s">
        <v>349</v>
      </c>
      <c r="D430" s="4">
        <v>13</v>
      </c>
      <c r="E430" s="4">
        <v>12</v>
      </c>
      <c r="H430" s="9">
        <f t="shared" si="20"/>
        <v>168</v>
      </c>
      <c r="I430" s="5">
        <v>1978</v>
      </c>
      <c r="L430" s="14" t="s">
        <v>1172</v>
      </c>
      <c r="N430" s="4"/>
      <c r="O430" s="4"/>
      <c r="P430" s="4"/>
      <c r="Q430" s="4"/>
      <c r="R430" s="16"/>
      <c r="S430" s="16"/>
      <c r="T430" s="16"/>
      <c r="U430" s="5"/>
    </row>
    <row r="431" spans="1:21" ht="12.75">
      <c r="A431">
        <f t="shared" si="22"/>
        <v>420</v>
      </c>
      <c r="B431" t="s">
        <v>192</v>
      </c>
      <c r="C431" t="s">
        <v>193</v>
      </c>
      <c r="D431" s="4">
        <v>13</v>
      </c>
      <c r="E431" s="4">
        <v>12</v>
      </c>
      <c r="H431" s="9">
        <f t="shared" si="20"/>
        <v>168</v>
      </c>
      <c r="I431" s="5">
        <v>1978</v>
      </c>
      <c r="N431" s="4"/>
      <c r="O431" s="4"/>
      <c r="P431" s="4"/>
      <c r="Q431" s="4"/>
      <c r="R431" s="16"/>
      <c r="S431" s="16"/>
      <c r="T431" s="16"/>
      <c r="U431" s="5"/>
    </row>
    <row r="432" spans="1:21" ht="12.75">
      <c r="A432">
        <f t="shared" si="22"/>
        <v>421</v>
      </c>
      <c r="B432" t="s">
        <v>354</v>
      </c>
      <c r="C432" t="s">
        <v>355</v>
      </c>
      <c r="D432" s="4">
        <v>13</v>
      </c>
      <c r="E432" s="4">
        <v>12</v>
      </c>
      <c r="H432" s="9">
        <f t="shared" si="20"/>
        <v>168</v>
      </c>
      <c r="I432" s="5">
        <v>1981</v>
      </c>
      <c r="K432" t="s">
        <v>1177</v>
      </c>
      <c r="M432" s="1"/>
      <c r="N432" s="4"/>
      <c r="O432" s="4"/>
      <c r="P432" s="4"/>
      <c r="Q432" s="4"/>
      <c r="R432" s="16"/>
      <c r="S432" s="16"/>
      <c r="T432" s="16"/>
      <c r="U432" s="5"/>
    </row>
    <row r="433" spans="1:22" ht="12.75">
      <c r="A433">
        <f t="shared" si="22"/>
        <v>422</v>
      </c>
      <c r="B433" t="s">
        <v>350</v>
      </c>
      <c r="C433" t="s">
        <v>351</v>
      </c>
      <c r="D433" s="4">
        <v>13</v>
      </c>
      <c r="E433" s="4">
        <v>12</v>
      </c>
      <c r="H433" s="9">
        <f t="shared" si="20"/>
        <v>168</v>
      </c>
      <c r="I433" s="5">
        <v>1983</v>
      </c>
      <c r="L433" s="14" t="s">
        <v>1172</v>
      </c>
      <c r="M433" s="14"/>
      <c r="N433" s="15"/>
      <c r="O433" s="15"/>
      <c r="P433" s="15"/>
      <c r="Q433" s="15"/>
      <c r="R433" s="16"/>
      <c r="S433" s="16"/>
      <c r="T433" s="16"/>
      <c r="U433" s="17"/>
      <c r="V433" s="14"/>
    </row>
    <row r="434" spans="1:21" ht="12.75">
      <c r="A434">
        <f t="shared" si="22"/>
        <v>423</v>
      </c>
      <c r="B434" t="s">
        <v>188</v>
      </c>
      <c r="C434" t="s">
        <v>189</v>
      </c>
      <c r="D434" s="4">
        <v>4</v>
      </c>
      <c r="E434" s="4">
        <v>9</v>
      </c>
      <c r="H434" s="9">
        <f t="shared" si="20"/>
        <v>166.5</v>
      </c>
      <c r="I434" s="5">
        <v>1963</v>
      </c>
      <c r="N434" s="4"/>
      <c r="O434" s="4"/>
      <c r="P434" s="4"/>
      <c r="Q434" s="4"/>
      <c r="R434" s="16"/>
      <c r="S434" s="16"/>
      <c r="T434" s="16"/>
      <c r="U434" s="5"/>
    </row>
    <row r="435" spans="1:21" ht="12.75">
      <c r="A435">
        <f t="shared" si="22"/>
        <v>424</v>
      </c>
      <c r="B435" t="s">
        <v>180</v>
      </c>
      <c r="C435" t="s">
        <v>181</v>
      </c>
      <c r="D435" s="4">
        <v>4</v>
      </c>
      <c r="E435" s="4">
        <v>9</v>
      </c>
      <c r="H435" s="9">
        <f t="shared" si="20"/>
        <v>166.5</v>
      </c>
      <c r="I435" s="5">
        <v>1965</v>
      </c>
      <c r="K435" t="s">
        <v>1177</v>
      </c>
      <c r="N435" s="4"/>
      <c r="O435" s="4"/>
      <c r="P435" s="4"/>
      <c r="Q435" s="4"/>
      <c r="R435" s="16"/>
      <c r="S435" s="16"/>
      <c r="T435" s="16"/>
      <c r="U435" s="5"/>
    </row>
    <row r="436" spans="1:21" ht="12.75">
      <c r="A436">
        <f t="shared" si="22"/>
        <v>425</v>
      </c>
      <c r="B436" t="s">
        <v>386</v>
      </c>
      <c r="C436" t="s">
        <v>387</v>
      </c>
      <c r="D436" s="4">
        <v>4</v>
      </c>
      <c r="E436" s="4">
        <v>9</v>
      </c>
      <c r="H436" s="9">
        <f t="shared" si="20"/>
        <v>166.5</v>
      </c>
      <c r="I436" s="5">
        <v>1974</v>
      </c>
      <c r="L436" s="14" t="s">
        <v>146</v>
      </c>
      <c r="M436" s="1"/>
      <c r="N436" s="4"/>
      <c r="O436" s="4"/>
      <c r="P436" s="4"/>
      <c r="Q436" s="4"/>
      <c r="R436" s="16"/>
      <c r="S436" s="16"/>
      <c r="T436" s="16"/>
      <c r="U436" s="5"/>
    </row>
    <row r="437" spans="1:21" ht="12.75">
      <c r="A437">
        <f t="shared" si="22"/>
        <v>426</v>
      </c>
      <c r="B437" t="s">
        <v>68</v>
      </c>
      <c r="C437" t="s">
        <v>69</v>
      </c>
      <c r="D437" s="4">
        <v>19</v>
      </c>
      <c r="E437" s="4">
        <v>15</v>
      </c>
      <c r="H437" s="9">
        <f t="shared" si="20"/>
        <v>165</v>
      </c>
      <c r="I437" s="5">
        <v>1955</v>
      </c>
      <c r="N437" s="4"/>
      <c r="O437" s="4"/>
      <c r="P437" s="4"/>
      <c r="Q437" s="4"/>
      <c r="R437" s="16"/>
      <c r="S437" s="16"/>
      <c r="T437" s="16"/>
      <c r="U437" s="5"/>
    </row>
    <row r="438" spans="1:21" ht="12.75">
      <c r="A438">
        <f t="shared" si="22"/>
        <v>427</v>
      </c>
      <c r="B438" t="s">
        <v>26</v>
      </c>
      <c r="C438" t="s">
        <v>27</v>
      </c>
      <c r="D438" s="4">
        <v>11</v>
      </c>
      <c r="E438" s="4">
        <v>11</v>
      </c>
      <c r="H438" s="9">
        <f t="shared" si="20"/>
        <v>165</v>
      </c>
      <c r="I438" s="5">
        <v>1959</v>
      </c>
      <c r="K438" t="s">
        <v>81</v>
      </c>
      <c r="N438" s="4"/>
      <c r="O438" s="4"/>
      <c r="P438" s="4"/>
      <c r="Q438" s="4"/>
      <c r="R438" s="16"/>
      <c r="S438" s="16"/>
      <c r="T438" s="16"/>
      <c r="U438" s="5"/>
    </row>
    <row r="439" spans="1:21" ht="12.75">
      <c r="A439">
        <f t="shared" si="22"/>
        <v>428</v>
      </c>
      <c r="B439" t="s">
        <v>360</v>
      </c>
      <c r="C439" t="s">
        <v>361</v>
      </c>
      <c r="D439" s="4">
        <v>8</v>
      </c>
      <c r="E439" s="4">
        <v>10</v>
      </c>
      <c r="H439" s="9">
        <f aca="true" t="shared" si="23" ref="H439:H469">0.5*(41-$D439)*($E439-$F439-$G439)+80*$F439+54*$G439</f>
        <v>165</v>
      </c>
      <c r="I439" s="5">
        <v>1962</v>
      </c>
      <c r="K439" t="s">
        <v>81</v>
      </c>
      <c r="N439" s="4"/>
      <c r="O439" s="4"/>
      <c r="P439" s="4"/>
      <c r="Q439" s="4"/>
      <c r="R439" s="16"/>
      <c r="S439" s="16"/>
      <c r="T439" s="16"/>
      <c r="U439" s="5"/>
    </row>
    <row r="440" spans="1:21" ht="12.75">
      <c r="A440">
        <f t="shared" si="22"/>
        <v>429</v>
      </c>
      <c r="B440" t="s">
        <v>421</v>
      </c>
      <c r="C440" t="s">
        <v>422</v>
      </c>
      <c r="D440" s="4">
        <v>8</v>
      </c>
      <c r="E440" s="4">
        <v>10</v>
      </c>
      <c r="H440" s="9">
        <f t="shared" si="23"/>
        <v>165</v>
      </c>
      <c r="I440" s="5">
        <v>1970</v>
      </c>
      <c r="K440" t="s">
        <v>81</v>
      </c>
      <c r="L440" s="14" t="s">
        <v>1172</v>
      </c>
      <c r="N440" s="4"/>
      <c r="O440" s="4"/>
      <c r="P440" s="4"/>
      <c r="Q440" s="4"/>
      <c r="R440" s="16"/>
      <c r="S440" s="16"/>
      <c r="T440" s="16"/>
      <c r="U440" s="5"/>
    </row>
    <row r="441" spans="1:21" ht="12.75">
      <c r="A441">
        <f t="shared" si="22"/>
        <v>430</v>
      </c>
      <c r="B441" t="s">
        <v>58</v>
      </c>
      <c r="C441" t="s">
        <v>59</v>
      </c>
      <c r="D441" s="4">
        <v>8</v>
      </c>
      <c r="E441" s="4">
        <v>10</v>
      </c>
      <c r="H441" s="9">
        <f t="shared" si="23"/>
        <v>165</v>
      </c>
      <c r="I441" s="5">
        <v>1971</v>
      </c>
      <c r="L441" s="14" t="s">
        <v>1182</v>
      </c>
      <c r="N441" s="4"/>
      <c r="O441" s="4"/>
      <c r="P441" s="4"/>
      <c r="Q441" s="4"/>
      <c r="R441" s="16"/>
      <c r="S441" s="16"/>
      <c r="T441" s="16"/>
      <c r="U441" s="5"/>
    </row>
    <row r="442" spans="1:22" ht="12.75">
      <c r="A442">
        <f t="shared" si="22"/>
        <v>431</v>
      </c>
      <c r="B442" t="s">
        <v>50</v>
      </c>
      <c r="C442" t="s">
        <v>51</v>
      </c>
      <c r="D442" s="4">
        <v>8</v>
      </c>
      <c r="E442" s="4">
        <v>10</v>
      </c>
      <c r="H442" s="9">
        <f t="shared" si="23"/>
        <v>165</v>
      </c>
      <c r="I442" s="5">
        <v>1972</v>
      </c>
      <c r="M442" s="18"/>
      <c r="N442" s="15"/>
      <c r="O442" s="15"/>
      <c r="P442" s="15"/>
      <c r="Q442" s="15"/>
      <c r="R442" s="16"/>
      <c r="S442" s="16"/>
      <c r="T442" s="16"/>
      <c r="U442" s="17"/>
      <c r="V442" s="14"/>
    </row>
    <row r="443" spans="1:21" ht="12.75">
      <c r="A443">
        <f t="shared" si="22"/>
        <v>432</v>
      </c>
      <c r="B443" t="s">
        <v>75</v>
      </c>
      <c r="C443" t="s">
        <v>76</v>
      </c>
      <c r="D443" s="4">
        <v>11</v>
      </c>
      <c r="E443" s="4">
        <v>11</v>
      </c>
      <c r="H443" s="9">
        <f t="shared" si="23"/>
        <v>165</v>
      </c>
      <c r="I443" s="5">
        <v>1974</v>
      </c>
      <c r="K443" t="s">
        <v>94</v>
      </c>
      <c r="N443" s="4"/>
      <c r="O443" s="4"/>
      <c r="P443" s="4"/>
      <c r="Q443" s="4"/>
      <c r="R443" s="16"/>
      <c r="S443" s="16"/>
      <c r="T443" s="16"/>
      <c r="U443" s="5"/>
    </row>
    <row r="444" spans="1:21" ht="12.75">
      <c r="A444">
        <f t="shared" si="22"/>
        <v>433</v>
      </c>
      <c r="B444" t="s">
        <v>440</v>
      </c>
      <c r="C444" t="s">
        <v>441</v>
      </c>
      <c r="D444" s="4">
        <v>8</v>
      </c>
      <c r="E444" s="4">
        <v>10</v>
      </c>
      <c r="H444" s="9">
        <f t="shared" si="23"/>
        <v>165</v>
      </c>
      <c r="I444" s="5">
        <v>1974</v>
      </c>
      <c r="L444" s="14" t="s">
        <v>102</v>
      </c>
      <c r="N444" s="4"/>
      <c r="O444" s="4"/>
      <c r="P444" s="4"/>
      <c r="Q444" s="4"/>
      <c r="R444" s="16"/>
      <c r="S444" s="16"/>
      <c r="T444" s="16"/>
      <c r="U444" s="5"/>
    </row>
    <row r="445" spans="1:21" ht="12.75">
      <c r="A445">
        <f t="shared" si="22"/>
        <v>434</v>
      </c>
      <c r="B445" t="s">
        <v>363</v>
      </c>
      <c r="C445" t="s">
        <v>364</v>
      </c>
      <c r="D445" s="4">
        <v>11</v>
      </c>
      <c r="E445" s="4">
        <v>11</v>
      </c>
      <c r="H445" s="9">
        <f t="shared" si="23"/>
        <v>165</v>
      </c>
      <c r="I445" s="5">
        <v>1989</v>
      </c>
      <c r="K445" t="s">
        <v>94</v>
      </c>
      <c r="N445" s="4"/>
      <c r="O445" s="4"/>
      <c r="P445" s="4"/>
      <c r="Q445" s="4"/>
      <c r="R445" s="16"/>
      <c r="S445" s="16"/>
      <c r="T445" s="16"/>
      <c r="U445" s="5"/>
    </row>
    <row r="446" spans="1:22" ht="12.75">
      <c r="A446">
        <f t="shared" si="22"/>
        <v>435</v>
      </c>
      <c r="B446" t="s">
        <v>62</v>
      </c>
      <c r="C446" t="s">
        <v>63</v>
      </c>
      <c r="D446" s="4">
        <v>19</v>
      </c>
      <c r="E446" s="4">
        <v>15</v>
      </c>
      <c r="H446" s="9">
        <f t="shared" si="23"/>
        <v>165</v>
      </c>
      <c r="I446" s="5">
        <v>1993</v>
      </c>
      <c r="M446" s="14"/>
      <c r="N446" s="15"/>
      <c r="O446" s="15"/>
      <c r="P446" s="15"/>
      <c r="Q446" s="15"/>
      <c r="R446" s="16"/>
      <c r="S446" s="16"/>
      <c r="T446" s="16"/>
      <c r="U446" s="17"/>
      <c r="V446" s="6"/>
    </row>
    <row r="447" spans="1:21" ht="12.75">
      <c r="A447">
        <f t="shared" si="22"/>
        <v>436</v>
      </c>
      <c r="B447" t="s">
        <v>32</v>
      </c>
      <c r="C447" t="s">
        <v>33</v>
      </c>
      <c r="D447" s="4">
        <v>14</v>
      </c>
      <c r="E447" s="4">
        <v>12</v>
      </c>
      <c r="H447" s="9">
        <f t="shared" si="23"/>
        <v>162</v>
      </c>
      <c r="I447" s="5">
        <v>1959</v>
      </c>
      <c r="N447" s="4"/>
      <c r="O447" s="4"/>
      <c r="P447" s="4"/>
      <c r="Q447" s="4"/>
      <c r="R447" s="16"/>
      <c r="S447" s="16"/>
      <c r="T447" s="16"/>
      <c r="U447" s="5"/>
    </row>
    <row r="448" spans="1:21" ht="12.75">
      <c r="A448">
        <f t="shared" si="22"/>
        <v>437</v>
      </c>
      <c r="B448" t="s">
        <v>442</v>
      </c>
      <c r="C448" t="s">
        <v>443</v>
      </c>
      <c r="D448" s="4">
        <v>5</v>
      </c>
      <c r="E448" s="4">
        <v>9</v>
      </c>
      <c r="H448" s="9">
        <f t="shared" si="23"/>
        <v>162</v>
      </c>
      <c r="I448" s="5">
        <v>1964</v>
      </c>
      <c r="N448" s="4"/>
      <c r="O448" s="4"/>
      <c r="P448" s="4"/>
      <c r="Q448" s="4"/>
      <c r="R448" s="16"/>
      <c r="S448" s="16"/>
      <c r="T448" s="16"/>
      <c r="U448" s="5"/>
    </row>
    <row r="449" spans="1:21" ht="12.75">
      <c r="A449">
        <f aca="true" t="shared" si="24" ref="A449:A474">A448+1</f>
        <v>438</v>
      </c>
      <c r="B449" t="s">
        <v>220</v>
      </c>
      <c r="C449" t="s">
        <v>221</v>
      </c>
      <c r="D449" s="4">
        <v>5</v>
      </c>
      <c r="E449" s="4">
        <v>9</v>
      </c>
      <c r="H449" s="9">
        <f t="shared" si="23"/>
        <v>162</v>
      </c>
      <c r="I449" s="5">
        <v>1964</v>
      </c>
      <c r="K449" t="s">
        <v>94</v>
      </c>
      <c r="N449" s="4"/>
      <c r="O449" s="4"/>
      <c r="P449" s="4"/>
      <c r="Q449" s="4"/>
      <c r="R449" s="16"/>
      <c r="S449" s="16"/>
      <c r="T449" s="16"/>
      <c r="U449" s="5"/>
    </row>
    <row r="450" spans="1:22" ht="12.75">
      <c r="A450">
        <f t="shared" si="24"/>
        <v>439</v>
      </c>
      <c r="B450" t="s">
        <v>56</v>
      </c>
      <c r="C450" t="s">
        <v>57</v>
      </c>
      <c r="D450" s="4">
        <v>5</v>
      </c>
      <c r="E450" s="4">
        <v>9</v>
      </c>
      <c r="H450" s="9">
        <f t="shared" si="23"/>
        <v>162</v>
      </c>
      <c r="I450" s="5">
        <v>1966</v>
      </c>
      <c r="M450" s="14"/>
      <c r="N450" s="15"/>
      <c r="O450" s="15"/>
      <c r="P450" s="15"/>
      <c r="Q450" s="15"/>
      <c r="R450" s="16"/>
      <c r="S450" s="16"/>
      <c r="T450" s="16"/>
      <c r="U450" s="17"/>
      <c r="V450" s="14"/>
    </row>
    <row r="451" spans="1:21" ht="12.75">
      <c r="A451">
        <f t="shared" si="24"/>
        <v>440</v>
      </c>
      <c r="B451" t="s">
        <v>373</v>
      </c>
      <c r="C451" t="s">
        <v>374</v>
      </c>
      <c r="D451" s="4">
        <v>5</v>
      </c>
      <c r="E451" s="4">
        <v>9</v>
      </c>
      <c r="H451" s="9">
        <f t="shared" si="23"/>
        <v>162</v>
      </c>
      <c r="I451" s="5">
        <v>1966</v>
      </c>
      <c r="N451" s="4"/>
      <c r="O451" s="4"/>
      <c r="P451" s="4"/>
      <c r="Q451" s="4"/>
      <c r="R451" s="16"/>
      <c r="S451" s="16"/>
      <c r="T451" s="16"/>
      <c r="U451" s="5"/>
    </row>
    <row r="452" spans="1:21" ht="12.75">
      <c r="A452">
        <f t="shared" si="24"/>
        <v>441</v>
      </c>
      <c r="B452" t="s">
        <v>212</v>
      </c>
      <c r="C452" t="s">
        <v>213</v>
      </c>
      <c r="D452" s="4">
        <v>14</v>
      </c>
      <c r="E452" s="4">
        <v>12</v>
      </c>
      <c r="H452" s="9">
        <f t="shared" si="23"/>
        <v>162</v>
      </c>
      <c r="I452" s="5">
        <v>1975</v>
      </c>
      <c r="N452" s="4"/>
      <c r="O452" s="4"/>
      <c r="P452" s="4"/>
      <c r="Q452" s="4"/>
      <c r="R452" s="16"/>
      <c r="S452" s="16"/>
      <c r="T452" s="16"/>
      <c r="U452" s="5"/>
    </row>
    <row r="453" spans="1:21" ht="12.75">
      <c r="A453">
        <f t="shared" si="24"/>
        <v>442</v>
      </c>
      <c r="B453" t="s">
        <v>371</v>
      </c>
      <c r="C453" t="s">
        <v>372</v>
      </c>
      <c r="D453" s="4">
        <v>14</v>
      </c>
      <c r="E453" s="4">
        <v>12</v>
      </c>
      <c r="H453" s="9">
        <f t="shared" si="23"/>
        <v>162</v>
      </c>
      <c r="I453" s="5">
        <v>1990</v>
      </c>
      <c r="N453" s="4"/>
      <c r="O453" s="4"/>
      <c r="P453" s="4"/>
      <c r="Q453" s="4"/>
      <c r="R453" s="16"/>
      <c r="S453" s="16"/>
      <c r="T453" s="16"/>
      <c r="U453" s="5"/>
    </row>
    <row r="454" spans="1:21" ht="12.75">
      <c r="A454">
        <f t="shared" si="24"/>
        <v>443</v>
      </c>
      <c r="B454" t="s">
        <v>369</v>
      </c>
      <c r="C454" t="s">
        <v>370</v>
      </c>
      <c r="D454" s="4">
        <v>18</v>
      </c>
      <c r="E454" s="4">
        <v>14</v>
      </c>
      <c r="H454" s="9">
        <f t="shared" si="23"/>
        <v>161</v>
      </c>
      <c r="I454" s="5">
        <v>1993</v>
      </c>
      <c r="N454" s="4"/>
      <c r="O454" s="4"/>
      <c r="P454" s="4"/>
      <c r="Q454" s="4"/>
      <c r="R454" s="16"/>
      <c r="S454" s="16"/>
      <c r="T454" s="16"/>
      <c r="U454" s="5"/>
    </row>
    <row r="455" spans="1:21" ht="12.75">
      <c r="A455">
        <f t="shared" si="24"/>
        <v>444</v>
      </c>
      <c r="B455" t="s">
        <v>375</v>
      </c>
      <c r="C455" t="s">
        <v>376</v>
      </c>
      <c r="D455" s="4">
        <v>9</v>
      </c>
      <c r="E455" s="4">
        <v>10</v>
      </c>
      <c r="H455" s="9">
        <f t="shared" si="23"/>
        <v>160</v>
      </c>
      <c r="I455" s="5">
        <v>1960</v>
      </c>
      <c r="N455" s="4"/>
      <c r="O455" s="4"/>
      <c r="P455" s="4"/>
      <c r="Q455" s="4"/>
      <c r="R455" s="16"/>
      <c r="S455" s="16"/>
      <c r="T455" s="16"/>
      <c r="U455" s="5"/>
    </row>
    <row r="456" spans="1:21" ht="12.75">
      <c r="A456">
        <f t="shared" si="24"/>
        <v>445</v>
      </c>
      <c r="B456" t="s">
        <v>432</v>
      </c>
      <c r="C456" t="s">
        <v>433</v>
      </c>
      <c r="D456" s="4">
        <v>9</v>
      </c>
      <c r="E456" s="4">
        <v>10</v>
      </c>
      <c r="H456" s="9">
        <f t="shared" si="23"/>
        <v>160</v>
      </c>
      <c r="I456" s="5">
        <v>1963</v>
      </c>
      <c r="N456" s="4"/>
      <c r="O456" s="4"/>
      <c r="P456" s="4"/>
      <c r="Q456" s="4"/>
      <c r="R456" s="16"/>
      <c r="S456" s="16"/>
      <c r="T456" s="16"/>
      <c r="U456" s="5"/>
    </row>
    <row r="457" spans="1:21" ht="12.75">
      <c r="A457">
        <f t="shared" si="24"/>
        <v>446</v>
      </c>
      <c r="B457" t="s">
        <v>210</v>
      </c>
      <c r="C457" t="s">
        <v>211</v>
      </c>
      <c r="D457" s="4">
        <v>9</v>
      </c>
      <c r="E457" s="4">
        <v>10</v>
      </c>
      <c r="H457" s="9">
        <f t="shared" si="23"/>
        <v>160</v>
      </c>
      <c r="I457" s="5">
        <v>1964</v>
      </c>
      <c r="K457" t="s">
        <v>94</v>
      </c>
      <c r="N457" s="4"/>
      <c r="O457" s="4"/>
      <c r="P457" s="4"/>
      <c r="Q457" s="4"/>
      <c r="R457" s="16"/>
      <c r="S457" s="16"/>
      <c r="T457" s="16"/>
      <c r="U457" s="5"/>
    </row>
    <row r="458" spans="1:21" ht="12.75">
      <c r="A458">
        <f t="shared" si="24"/>
        <v>447</v>
      </c>
      <c r="B458" t="s">
        <v>427</v>
      </c>
      <c r="C458" t="s">
        <v>428</v>
      </c>
      <c r="D458" s="4">
        <v>9</v>
      </c>
      <c r="E458" s="4">
        <v>10</v>
      </c>
      <c r="H458" s="9">
        <f t="shared" si="23"/>
        <v>160</v>
      </c>
      <c r="I458" s="5">
        <v>1970</v>
      </c>
      <c r="L458" s="14" t="s">
        <v>1172</v>
      </c>
      <c r="N458" s="4"/>
      <c r="O458" s="4"/>
      <c r="P458" s="4"/>
      <c r="Q458" s="4"/>
      <c r="R458" s="16"/>
      <c r="S458" s="16"/>
      <c r="T458" s="16"/>
      <c r="U458" s="5"/>
    </row>
    <row r="459" spans="1:21" ht="12.75">
      <c r="A459">
        <f t="shared" si="24"/>
        <v>448</v>
      </c>
      <c r="B459" t="s">
        <v>415</v>
      </c>
      <c r="C459" t="s">
        <v>416</v>
      </c>
      <c r="D459" s="4">
        <v>9</v>
      </c>
      <c r="E459" s="4">
        <v>10</v>
      </c>
      <c r="H459" s="9">
        <f t="shared" si="23"/>
        <v>160</v>
      </c>
      <c r="I459" s="5">
        <v>1972</v>
      </c>
      <c r="L459" s="14" t="s">
        <v>102</v>
      </c>
      <c r="N459" s="4"/>
      <c r="O459" s="4"/>
      <c r="P459" s="4"/>
      <c r="Q459" s="4"/>
      <c r="R459" s="16"/>
      <c r="S459" s="16"/>
      <c r="T459" s="16"/>
      <c r="U459" s="5"/>
    </row>
    <row r="460" spans="1:21" ht="12.75">
      <c r="A460">
        <f t="shared" si="24"/>
        <v>449</v>
      </c>
      <c r="B460" t="s">
        <v>208</v>
      </c>
      <c r="C460" t="s">
        <v>209</v>
      </c>
      <c r="D460" s="4">
        <v>9</v>
      </c>
      <c r="E460" s="4">
        <v>10</v>
      </c>
      <c r="H460" s="9">
        <f t="shared" si="23"/>
        <v>160</v>
      </c>
      <c r="I460" s="5">
        <v>1988</v>
      </c>
      <c r="L460" s="14" t="s">
        <v>1172</v>
      </c>
      <c r="N460" s="4"/>
      <c r="O460" s="4"/>
      <c r="P460" s="4"/>
      <c r="Q460" s="4"/>
      <c r="R460" s="16"/>
      <c r="S460" s="16"/>
      <c r="T460" s="16"/>
      <c r="U460" s="5"/>
    </row>
    <row r="461" spans="1:21" ht="12.75">
      <c r="A461">
        <f t="shared" si="24"/>
        <v>450</v>
      </c>
      <c r="B461" t="s">
        <v>404</v>
      </c>
      <c r="C461" t="s">
        <v>405</v>
      </c>
      <c r="D461" s="4">
        <v>21</v>
      </c>
      <c r="E461" s="4">
        <v>16</v>
      </c>
      <c r="H461" s="9">
        <f t="shared" si="23"/>
        <v>160</v>
      </c>
      <c r="I461" s="5">
        <v>1996</v>
      </c>
      <c r="N461" s="4"/>
      <c r="O461" s="4"/>
      <c r="P461" s="4"/>
      <c r="Q461" s="4"/>
      <c r="R461" s="16"/>
      <c r="S461" s="16"/>
      <c r="T461" s="16"/>
      <c r="U461" s="5"/>
    </row>
    <row r="462" spans="1:21" ht="12.75">
      <c r="A462">
        <f t="shared" si="24"/>
        <v>451</v>
      </c>
      <c r="B462" t="s">
        <v>214</v>
      </c>
      <c r="C462" t="s">
        <v>215</v>
      </c>
      <c r="D462" s="4">
        <v>12</v>
      </c>
      <c r="E462" s="4">
        <v>11</v>
      </c>
      <c r="H462" s="9">
        <f t="shared" si="23"/>
        <v>159.5</v>
      </c>
      <c r="I462" s="5">
        <v>1961</v>
      </c>
      <c r="K462" t="s">
        <v>1177</v>
      </c>
      <c r="N462" s="4"/>
      <c r="O462" s="4"/>
      <c r="P462" s="4"/>
      <c r="Q462" s="4"/>
      <c r="R462" s="16"/>
      <c r="S462" s="16"/>
      <c r="T462" s="16"/>
      <c r="U462" s="5"/>
    </row>
    <row r="463" spans="1:21" ht="12.75">
      <c r="A463">
        <f t="shared" si="24"/>
        <v>452</v>
      </c>
      <c r="B463" t="s">
        <v>182</v>
      </c>
      <c r="C463" t="s">
        <v>183</v>
      </c>
      <c r="D463" s="4">
        <v>12</v>
      </c>
      <c r="E463" s="4">
        <v>11</v>
      </c>
      <c r="H463" s="9">
        <f t="shared" si="23"/>
        <v>159.5</v>
      </c>
      <c r="I463" s="5">
        <v>1968</v>
      </c>
      <c r="K463" t="s">
        <v>94</v>
      </c>
      <c r="N463" s="4"/>
      <c r="O463" s="4"/>
      <c r="P463" s="4"/>
      <c r="Q463" s="4"/>
      <c r="R463" s="16"/>
      <c r="S463" s="16"/>
      <c r="T463" s="16"/>
      <c r="U463" s="5"/>
    </row>
    <row r="464" spans="1:21" ht="12.75">
      <c r="A464">
        <f t="shared" si="24"/>
        <v>453</v>
      </c>
      <c r="B464" t="s">
        <v>128</v>
      </c>
      <c r="C464" t="s">
        <v>129</v>
      </c>
      <c r="D464" s="4">
        <v>12</v>
      </c>
      <c r="E464" s="4">
        <v>11</v>
      </c>
      <c r="H464" s="9">
        <f t="shared" si="23"/>
        <v>159.5</v>
      </c>
      <c r="I464" s="5">
        <v>1969</v>
      </c>
      <c r="N464" s="4"/>
      <c r="O464" s="4"/>
      <c r="P464" s="4"/>
      <c r="Q464" s="4"/>
      <c r="R464" s="16"/>
      <c r="S464" s="16"/>
      <c r="T464" s="16"/>
      <c r="U464" s="5"/>
    </row>
    <row r="465" spans="1:21" ht="12.75">
      <c r="A465">
        <f t="shared" si="24"/>
        <v>454</v>
      </c>
      <c r="B465" t="s">
        <v>992</v>
      </c>
      <c r="C465" t="s">
        <v>362</v>
      </c>
      <c r="D465" s="4">
        <v>12</v>
      </c>
      <c r="E465" s="4">
        <v>11</v>
      </c>
      <c r="H465" s="9">
        <f t="shared" si="23"/>
        <v>159.5</v>
      </c>
      <c r="I465" s="5">
        <v>1977</v>
      </c>
      <c r="K465" t="s">
        <v>81</v>
      </c>
      <c r="N465" s="4"/>
      <c r="O465" s="4"/>
      <c r="P465" s="4"/>
      <c r="Q465" s="4"/>
      <c r="R465" s="16"/>
      <c r="S465" s="16"/>
      <c r="T465" s="16"/>
      <c r="U465" s="5"/>
    </row>
    <row r="466" spans="1:21" ht="12.75">
      <c r="A466">
        <f t="shared" si="24"/>
        <v>455</v>
      </c>
      <c r="B466" t="s">
        <v>198</v>
      </c>
      <c r="C466" t="s">
        <v>199</v>
      </c>
      <c r="D466" s="4">
        <v>12</v>
      </c>
      <c r="E466" s="4">
        <v>11</v>
      </c>
      <c r="H466" s="9">
        <f t="shared" si="23"/>
        <v>159.5</v>
      </c>
      <c r="I466" s="5">
        <v>1998</v>
      </c>
      <c r="K466" t="s">
        <v>5</v>
      </c>
      <c r="N466" s="4"/>
      <c r="O466" s="4"/>
      <c r="P466" s="4"/>
      <c r="Q466" s="4"/>
      <c r="R466" s="16"/>
      <c r="S466" s="16"/>
      <c r="T466" s="16"/>
      <c r="U466" s="5"/>
    </row>
    <row r="467" spans="1:21" ht="12.75">
      <c r="A467">
        <f t="shared" si="24"/>
        <v>456</v>
      </c>
      <c r="B467" t="s">
        <v>390</v>
      </c>
      <c r="C467" t="s">
        <v>391</v>
      </c>
      <c r="D467" s="4">
        <v>6</v>
      </c>
      <c r="E467" s="4">
        <v>9</v>
      </c>
      <c r="H467" s="9">
        <f t="shared" si="23"/>
        <v>157.5</v>
      </c>
      <c r="I467" s="5">
        <v>1962</v>
      </c>
      <c r="L467" s="14" t="s">
        <v>102</v>
      </c>
      <c r="N467" s="4"/>
      <c r="O467" s="4"/>
      <c r="P467" s="4"/>
      <c r="Q467" s="4"/>
      <c r="R467" s="16"/>
      <c r="S467" s="16"/>
      <c r="T467" s="16"/>
      <c r="U467" s="5"/>
    </row>
    <row r="468" spans="1:21" ht="12.75">
      <c r="A468">
        <f t="shared" si="24"/>
        <v>457</v>
      </c>
      <c r="B468" t="s">
        <v>438</v>
      </c>
      <c r="C468" t="s">
        <v>439</v>
      </c>
      <c r="D468" s="4">
        <v>6</v>
      </c>
      <c r="E468" s="4">
        <v>9</v>
      </c>
      <c r="H468" s="9">
        <f t="shared" si="23"/>
        <v>157.5</v>
      </c>
      <c r="I468" s="5">
        <v>1964</v>
      </c>
      <c r="N468" s="4"/>
      <c r="O468" s="4"/>
      <c r="P468" s="4"/>
      <c r="Q468" s="4"/>
      <c r="R468" s="16"/>
      <c r="S468" s="16"/>
      <c r="T468" s="16"/>
      <c r="U468" s="5"/>
    </row>
    <row r="469" spans="1:21" ht="12.75">
      <c r="A469">
        <f t="shared" si="24"/>
        <v>458</v>
      </c>
      <c r="B469" t="s">
        <v>77</v>
      </c>
      <c r="C469" t="s">
        <v>78</v>
      </c>
      <c r="D469" s="4">
        <v>17</v>
      </c>
      <c r="E469" s="4">
        <v>13</v>
      </c>
      <c r="H469" s="9">
        <f t="shared" si="23"/>
        <v>156</v>
      </c>
      <c r="I469" s="5">
        <v>1976</v>
      </c>
      <c r="K469" t="s">
        <v>94</v>
      </c>
      <c r="M469" s="1"/>
      <c r="N469" s="4"/>
      <c r="O469" s="4"/>
      <c r="P469" s="4"/>
      <c r="Q469" s="4"/>
      <c r="R469" s="16"/>
      <c r="S469" s="16"/>
      <c r="T469" s="16"/>
      <c r="U469" s="5"/>
    </row>
    <row r="470" spans="1:22" ht="12.75">
      <c r="A470">
        <f t="shared" si="24"/>
        <v>459</v>
      </c>
      <c r="B470" t="s">
        <v>450</v>
      </c>
      <c r="C470" t="s">
        <v>124</v>
      </c>
      <c r="D470" s="4">
        <v>15</v>
      </c>
      <c r="E470" s="4">
        <v>12</v>
      </c>
      <c r="H470" s="9">
        <f aca="true" t="shared" si="25" ref="H470:H500">0.5*(41-$D470)*($E470-$F470-$G470)+80*$F470+54*$G470</f>
        <v>156</v>
      </c>
      <c r="I470" s="5">
        <v>1977</v>
      </c>
      <c r="M470" s="14"/>
      <c r="N470" s="15"/>
      <c r="O470" s="15"/>
      <c r="P470" s="15"/>
      <c r="Q470" s="15"/>
      <c r="R470" s="16"/>
      <c r="S470" s="16"/>
      <c r="T470" s="16"/>
      <c r="U470" s="17"/>
      <c r="V470" s="14"/>
    </row>
    <row r="471" spans="1:21" ht="12.75">
      <c r="A471">
        <f t="shared" si="24"/>
        <v>460</v>
      </c>
      <c r="B471" t="s">
        <v>202</v>
      </c>
      <c r="C471" t="s">
        <v>203</v>
      </c>
      <c r="D471" s="4">
        <v>15</v>
      </c>
      <c r="E471" s="4">
        <v>12</v>
      </c>
      <c r="H471" s="9">
        <f t="shared" si="25"/>
        <v>156</v>
      </c>
      <c r="I471" s="5">
        <v>1990</v>
      </c>
      <c r="N471" s="4"/>
      <c r="O471" s="4"/>
      <c r="P471" s="4"/>
      <c r="Q471" s="4"/>
      <c r="R471" s="16"/>
      <c r="S471" s="16"/>
      <c r="T471" s="16"/>
      <c r="U471" s="5"/>
    </row>
    <row r="472" spans="1:21" ht="12.75">
      <c r="A472">
        <f t="shared" si="24"/>
        <v>461</v>
      </c>
      <c r="B472" t="s">
        <v>60</v>
      </c>
      <c r="C472" t="s">
        <v>61</v>
      </c>
      <c r="D472" s="4">
        <v>17</v>
      </c>
      <c r="E472" s="4">
        <v>13</v>
      </c>
      <c r="H472" s="9">
        <f t="shared" si="25"/>
        <v>156</v>
      </c>
      <c r="I472" s="5">
        <v>1993</v>
      </c>
      <c r="K472" t="s">
        <v>94</v>
      </c>
      <c r="N472" s="4"/>
      <c r="O472" s="4"/>
      <c r="P472" s="4"/>
      <c r="Q472" s="4"/>
      <c r="R472" s="16"/>
      <c r="S472" s="16"/>
      <c r="T472" s="16"/>
      <c r="U472" s="5"/>
    </row>
    <row r="473" spans="1:21" ht="12.75">
      <c r="A473">
        <f t="shared" si="24"/>
        <v>462</v>
      </c>
      <c r="B473" t="s">
        <v>436</v>
      </c>
      <c r="C473" t="s">
        <v>437</v>
      </c>
      <c r="D473" s="4">
        <v>10</v>
      </c>
      <c r="E473" s="4">
        <v>10</v>
      </c>
      <c r="H473" s="9">
        <f t="shared" si="25"/>
        <v>155</v>
      </c>
      <c r="I473" s="5">
        <v>1963</v>
      </c>
      <c r="N473" s="4"/>
      <c r="O473" s="4"/>
      <c r="P473" s="4"/>
      <c r="Q473" s="4"/>
      <c r="R473" s="16"/>
      <c r="S473" s="16"/>
      <c r="T473" s="16"/>
      <c r="U473" s="5"/>
    </row>
    <row r="474" spans="1:22" ht="12.75">
      <c r="A474">
        <f t="shared" si="24"/>
        <v>463</v>
      </c>
      <c r="B474" t="s">
        <v>614</v>
      </c>
      <c r="C474" t="s">
        <v>615</v>
      </c>
      <c r="D474" s="4">
        <v>10</v>
      </c>
      <c r="E474" s="4">
        <v>10</v>
      </c>
      <c r="H474" s="9">
        <f t="shared" si="25"/>
        <v>155</v>
      </c>
      <c r="I474" s="5">
        <v>1971</v>
      </c>
      <c r="M474" s="14"/>
      <c r="N474" s="15"/>
      <c r="O474" s="15"/>
      <c r="P474" s="15"/>
      <c r="Q474" s="15"/>
      <c r="R474" s="16"/>
      <c r="S474" s="16"/>
      <c r="T474" s="16"/>
      <c r="U474" s="17"/>
      <c r="V474" s="14"/>
    </row>
    <row r="475" spans="1:21" ht="12.75">
      <c r="A475">
        <f aca="true" t="shared" si="26" ref="A475:A510">A474+1</f>
        <v>464</v>
      </c>
      <c r="B475" t="s">
        <v>414</v>
      </c>
      <c r="C475" t="s">
        <v>948</v>
      </c>
      <c r="D475" s="4">
        <v>10</v>
      </c>
      <c r="E475" s="4">
        <v>10</v>
      </c>
      <c r="H475" s="9">
        <f t="shared" si="25"/>
        <v>155</v>
      </c>
      <c r="I475" s="5">
        <v>1983</v>
      </c>
      <c r="J475" t="s">
        <v>1158</v>
      </c>
      <c r="K475" t="s">
        <v>147</v>
      </c>
      <c r="N475" s="4"/>
      <c r="O475" s="4"/>
      <c r="P475" s="4"/>
      <c r="Q475" s="4"/>
      <c r="R475" s="16"/>
      <c r="S475" s="16"/>
      <c r="T475" s="16"/>
      <c r="U475" s="5"/>
    </row>
    <row r="476" spans="1:21" ht="12.75">
      <c r="A476">
        <f t="shared" si="26"/>
        <v>465</v>
      </c>
      <c r="B476" t="s">
        <v>178</v>
      </c>
      <c r="C476" t="s">
        <v>179</v>
      </c>
      <c r="D476" s="4">
        <v>10</v>
      </c>
      <c r="E476" s="4">
        <v>10</v>
      </c>
      <c r="H476" s="9">
        <f t="shared" si="25"/>
        <v>155</v>
      </c>
      <c r="I476" s="5">
        <v>1983</v>
      </c>
      <c r="L476" s="14" t="s">
        <v>1176</v>
      </c>
      <c r="N476" s="4"/>
      <c r="O476" s="4"/>
      <c r="P476" s="4"/>
      <c r="Q476" s="4"/>
      <c r="R476" s="16"/>
      <c r="S476" s="16"/>
      <c r="T476" s="16"/>
      <c r="U476" s="5"/>
    </row>
    <row r="477" spans="1:21" ht="12.75">
      <c r="A477">
        <f t="shared" si="26"/>
        <v>466</v>
      </c>
      <c r="B477" t="s">
        <v>347</v>
      </c>
      <c r="C477" t="s">
        <v>797</v>
      </c>
      <c r="D477" s="4">
        <v>10</v>
      </c>
      <c r="E477" s="4">
        <v>10</v>
      </c>
      <c r="H477" s="9">
        <f t="shared" si="25"/>
        <v>155</v>
      </c>
      <c r="I477" s="5">
        <v>1985</v>
      </c>
      <c r="J477" t="s">
        <v>1159</v>
      </c>
      <c r="K477" t="s">
        <v>94</v>
      </c>
      <c r="N477" s="4"/>
      <c r="O477" s="4"/>
      <c r="P477" s="4"/>
      <c r="Q477" s="4"/>
      <c r="R477" s="16"/>
      <c r="S477" s="16"/>
      <c r="T477" s="16"/>
      <c r="U477" s="5"/>
    </row>
    <row r="478" spans="1:21" ht="12.75">
      <c r="A478">
        <f t="shared" si="26"/>
        <v>467</v>
      </c>
      <c r="B478" t="s">
        <v>79</v>
      </c>
      <c r="C478" t="s">
        <v>80</v>
      </c>
      <c r="D478" s="4">
        <v>10</v>
      </c>
      <c r="E478" s="4">
        <v>10</v>
      </c>
      <c r="H478" s="9">
        <f t="shared" si="25"/>
        <v>155</v>
      </c>
      <c r="I478" s="5">
        <v>1986</v>
      </c>
      <c r="N478" s="4"/>
      <c r="O478" s="4"/>
      <c r="P478" s="4"/>
      <c r="Q478" s="4"/>
      <c r="R478" s="16"/>
      <c r="S478" s="16"/>
      <c r="T478" s="16"/>
      <c r="U478" s="5"/>
    </row>
    <row r="479" spans="1:21" ht="12.75">
      <c r="A479">
        <f t="shared" si="26"/>
        <v>468</v>
      </c>
      <c r="B479" t="s">
        <v>206</v>
      </c>
      <c r="C479" t="s">
        <v>207</v>
      </c>
      <c r="D479" s="4">
        <v>10</v>
      </c>
      <c r="E479" s="4">
        <v>10</v>
      </c>
      <c r="H479" s="9">
        <f t="shared" si="25"/>
        <v>155</v>
      </c>
      <c r="I479" s="5">
        <v>1989</v>
      </c>
      <c r="M479" s="1"/>
      <c r="N479" s="4"/>
      <c r="O479" s="4"/>
      <c r="P479" s="4"/>
      <c r="Q479" s="4"/>
      <c r="R479" s="16"/>
      <c r="S479" s="16"/>
      <c r="T479" s="16"/>
      <c r="U479" s="5"/>
    </row>
    <row r="480" spans="1:21" ht="12.75">
      <c r="A480">
        <f t="shared" si="26"/>
        <v>469</v>
      </c>
      <c r="B480" t="s">
        <v>412</v>
      </c>
      <c r="C480" t="s">
        <v>413</v>
      </c>
      <c r="D480" s="4">
        <v>13</v>
      </c>
      <c r="E480" s="4">
        <v>11</v>
      </c>
      <c r="H480" s="9">
        <f t="shared" si="25"/>
        <v>154</v>
      </c>
      <c r="I480" s="5">
        <v>1959</v>
      </c>
      <c r="L480" s="14" t="s">
        <v>1181</v>
      </c>
      <c r="N480" s="4"/>
      <c r="O480" s="4"/>
      <c r="P480" s="4"/>
      <c r="Q480" s="4"/>
      <c r="R480" s="16"/>
      <c r="S480" s="16"/>
      <c r="T480" s="16"/>
      <c r="U480" s="5"/>
    </row>
    <row r="481" spans="1:21" ht="12.75">
      <c r="A481">
        <f t="shared" si="26"/>
        <v>470</v>
      </c>
      <c r="B481" t="s">
        <v>444</v>
      </c>
      <c r="C481" t="s">
        <v>445</v>
      </c>
      <c r="D481" s="4">
        <v>13</v>
      </c>
      <c r="E481" s="4">
        <v>11</v>
      </c>
      <c r="H481" s="9">
        <f t="shared" si="25"/>
        <v>154</v>
      </c>
      <c r="I481" s="5">
        <v>1959</v>
      </c>
      <c r="N481" s="4"/>
      <c r="O481" s="4"/>
      <c r="P481" s="4"/>
      <c r="Q481" s="4"/>
      <c r="R481" s="16"/>
      <c r="S481" s="16"/>
      <c r="T481" s="16"/>
      <c r="U481" s="5"/>
    </row>
    <row r="482" spans="1:21" ht="12.75">
      <c r="A482">
        <f t="shared" si="26"/>
        <v>471</v>
      </c>
      <c r="B482" t="s">
        <v>367</v>
      </c>
      <c r="C482" t="s">
        <v>368</v>
      </c>
      <c r="D482" s="4">
        <v>13</v>
      </c>
      <c r="E482" s="4">
        <v>11</v>
      </c>
      <c r="H482" s="9">
        <f t="shared" si="25"/>
        <v>154</v>
      </c>
      <c r="I482" s="5">
        <v>1973</v>
      </c>
      <c r="L482" s="14" t="s">
        <v>1172</v>
      </c>
      <c r="N482" s="4"/>
      <c r="O482" s="4"/>
      <c r="P482" s="4"/>
      <c r="Q482" s="4"/>
      <c r="R482" s="16"/>
      <c r="S482" s="16"/>
      <c r="T482" s="16"/>
      <c r="U482" s="5"/>
    </row>
    <row r="483" spans="1:21" ht="12.75">
      <c r="A483">
        <f t="shared" si="26"/>
        <v>472</v>
      </c>
      <c r="B483" t="s">
        <v>398</v>
      </c>
      <c r="C483" t="s">
        <v>399</v>
      </c>
      <c r="D483" s="4">
        <v>13</v>
      </c>
      <c r="E483" s="4">
        <v>11</v>
      </c>
      <c r="H483" s="9">
        <f t="shared" si="25"/>
        <v>154</v>
      </c>
      <c r="I483" s="5">
        <v>1979</v>
      </c>
      <c r="K483" t="s">
        <v>81</v>
      </c>
      <c r="L483" s="14" t="s">
        <v>102</v>
      </c>
      <c r="N483" s="4"/>
      <c r="O483" s="4"/>
      <c r="P483" s="4"/>
      <c r="Q483" s="4"/>
      <c r="R483" s="16"/>
      <c r="S483" s="16"/>
      <c r="T483" s="16"/>
      <c r="U483" s="5"/>
    </row>
    <row r="484" spans="1:21" ht="12.75">
      <c r="A484">
        <f t="shared" si="26"/>
        <v>473</v>
      </c>
      <c r="B484" t="s">
        <v>394</v>
      </c>
      <c r="C484" t="s">
        <v>395</v>
      </c>
      <c r="D484" s="4">
        <v>13</v>
      </c>
      <c r="E484" s="4">
        <v>11</v>
      </c>
      <c r="H484" s="9">
        <f t="shared" si="25"/>
        <v>154</v>
      </c>
      <c r="I484" s="5">
        <v>1988</v>
      </c>
      <c r="N484" s="4"/>
      <c r="O484" s="4"/>
      <c r="P484" s="4"/>
      <c r="Q484" s="4"/>
      <c r="R484" s="16"/>
      <c r="S484" s="16"/>
      <c r="T484" s="16"/>
      <c r="U484" s="5"/>
    </row>
    <row r="485" spans="1:22" ht="12.75">
      <c r="A485">
        <f t="shared" si="26"/>
        <v>474</v>
      </c>
      <c r="B485" t="s">
        <v>384</v>
      </c>
      <c r="C485" t="s">
        <v>385</v>
      </c>
      <c r="D485" s="4">
        <v>7</v>
      </c>
      <c r="E485" s="4">
        <v>9</v>
      </c>
      <c r="H485" s="9">
        <f t="shared" si="25"/>
        <v>153</v>
      </c>
      <c r="I485" s="5">
        <v>1960</v>
      </c>
      <c r="M485" s="14"/>
      <c r="N485" s="15"/>
      <c r="O485" s="15"/>
      <c r="P485" s="15"/>
      <c r="Q485" s="15"/>
      <c r="R485" s="16"/>
      <c r="S485" s="16"/>
      <c r="T485" s="16"/>
      <c r="U485" s="17"/>
      <c r="V485" s="14"/>
    </row>
    <row r="486" spans="1:21" ht="12.75">
      <c r="A486">
        <f t="shared" si="26"/>
        <v>475</v>
      </c>
      <c r="B486" t="s">
        <v>388</v>
      </c>
      <c r="C486" t="s">
        <v>389</v>
      </c>
      <c r="D486" s="4">
        <v>7</v>
      </c>
      <c r="E486" s="4">
        <v>9</v>
      </c>
      <c r="H486" s="9">
        <f t="shared" si="25"/>
        <v>153</v>
      </c>
      <c r="I486" s="5">
        <v>1961</v>
      </c>
      <c r="L486" s="14" t="s">
        <v>102</v>
      </c>
      <c r="N486" s="4"/>
      <c r="O486" s="4"/>
      <c r="P486" s="4"/>
      <c r="Q486" s="4"/>
      <c r="R486" s="16"/>
      <c r="S486" s="16"/>
      <c r="T486" s="16"/>
      <c r="U486" s="5"/>
    </row>
    <row r="487" spans="1:21" ht="12.75">
      <c r="A487">
        <f t="shared" si="26"/>
        <v>476</v>
      </c>
      <c r="B487" t="s">
        <v>73</v>
      </c>
      <c r="C487" t="s">
        <v>74</v>
      </c>
      <c r="D487" s="4">
        <v>7</v>
      </c>
      <c r="E487" s="4">
        <v>9</v>
      </c>
      <c r="H487" s="9">
        <f t="shared" si="25"/>
        <v>153</v>
      </c>
      <c r="I487" s="5">
        <v>1962</v>
      </c>
      <c r="N487" s="4"/>
      <c r="O487" s="4"/>
      <c r="P487" s="4"/>
      <c r="Q487" s="4"/>
      <c r="R487" s="16"/>
      <c r="S487" s="16"/>
      <c r="T487" s="16"/>
      <c r="U487" s="5"/>
    </row>
    <row r="488" spans="1:22" ht="12.75">
      <c r="A488">
        <f t="shared" si="26"/>
        <v>477</v>
      </c>
      <c r="B488" t="s">
        <v>423</v>
      </c>
      <c r="C488" t="s">
        <v>424</v>
      </c>
      <c r="D488" s="4">
        <v>7</v>
      </c>
      <c r="E488" s="4">
        <v>9</v>
      </c>
      <c r="H488" s="9">
        <f t="shared" si="25"/>
        <v>153</v>
      </c>
      <c r="I488" s="5">
        <v>1966</v>
      </c>
      <c r="M488" s="14"/>
      <c r="N488" s="15"/>
      <c r="O488" s="15"/>
      <c r="P488" s="15"/>
      <c r="Q488" s="15"/>
      <c r="R488" s="16"/>
      <c r="S488" s="16"/>
      <c r="T488" s="16"/>
      <c r="U488" s="17"/>
      <c r="V488" s="14"/>
    </row>
    <row r="489" spans="1:21" ht="12.75">
      <c r="A489">
        <f t="shared" si="26"/>
        <v>478</v>
      </c>
      <c r="B489" t="s">
        <v>989</v>
      </c>
      <c r="C489" t="s">
        <v>125</v>
      </c>
      <c r="D489" s="4">
        <v>16</v>
      </c>
      <c r="E489" s="4">
        <v>12</v>
      </c>
      <c r="H489" s="9">
        <f t="shared" si="25"/>
        <v>150</v>
      </c>
      <c r="I489" s="5">
        <v>1976</v>
      </c>
      <c r="N489" s="4"/>
      <c r="O489" s="4"/>
      <c r="P489" s="4"/>
      <c r="Q489" s="4"/>
      <c r="R489" s="16"/>
      <c r="S489" s="16"/>
      <c r="T489" s="16"/>
      <c r="U489" s="5"/>
    </row>
    <row r="490" spans="1:22" ht="12.75">
      <c r="A490">
        <f t="shared" si="26"/>
        <v>479</v>
      </c>
      <c r="B490" t="s">
        <v>222</v>
      </c>
      <c r="C490" t="s">
        <v>223</v>
      </c>
      <c r="D490" s="4">
        <v>16</v>
      </c>
      <c r="E490" s="4">
        <v>12</v>
      </c>
      <c r="H490" s="9">
        <f t="shared" si="25"/>
        <v>150</v>
      </c>
      <c r="I490" s="5">
        <v>1991</v>
      </c>
      <c r="K490" t="s">
        <v>81</v>
      </c>
      <c r="M490" s="14"/>
      <c r="N490" s="15"/>
      <c r="O490" s="15"/>
      <c r="P490" s="15"/>
      <c r="Q490" s="15"/>
      <c r="R490" s="16"/>
      <c r="S490" s="16"/>
      <c r="T490" s="16"/>
      <c r="U490" s="17"/>
      <c r="V490" s="14"/>
    </row>
    <row r="491" spans="1:21" ht="12.75">
      <c r="A491">
        <f t="shared" si="26"/>
        <v>480</v>
      </c>
      <c r="B491" t="s">
        <v>280</v>
      </c>
      <c r="C491" t="s">
        <v>281</v>
      </c>
      <c r="D491" s="4">
        <v>8</v>
      </c>
      <c r="E491" s="4">
        <v>9</v>
      </c>
      <c r="H491" s="9">
        <f t="shared" si="25"/>
        <v>148.5</v>
      </c>
      <c r="I491" s="5">
        <v>1959</v>
      </c>
      <c r="N491" s="4"/>
      <c r="O491" s="4"/>
      <c r="P491" s="4"/>
      <c r="Q491" s="4"/>
      <c r="R491" s="16"/>
      <c r="S491" s="16"/>
      <c r="T491" s="16"/>
      <c r="U491" s="5"/>
    </row>
    <row r="492" spans="1:21" ht="12.75">
      <c r="A492">
        <f t="shared" si="26"/>
        <v>481</v>
      </c>
      <c r="B492" t="s">
        <v>282</v>
      </c>
      <c r="C492" t="s">
        <v>283</v>
      </c>
      <c r="D492" s="4">
        <v>8</v>
      </c>
      <c r="E492" s="4">
        <v>9</v>
      </c>
      <c r="H492" s="9">
        <f t="shared" si="25"/>
        <v>148.5</v>
      </c>
      <c r="I492" s="5">
        <v>1963</v>
      </c>
      <c r="N492" s="4"/>
      <c r="O492" s="4"/>
      <c r="P492" s="4"/>
      <c r="Q492" s="4"/>
      <c r="R492" s="16"/>
      <c r="S492" s="16"/>
      <c r="T492" s="16"/>
      <c r="U492" s="5"/>
    </row>
    <row r="493" spans="1:22" ht="12.75">
      <c r="A493">
        <f t="shared" si="26"/>
        <v>482</v>
      </c>
      <c r="B493" t="s">
        <v>272</v>
      </c>
      <c r="C493" t="s">
        <v>273</v>
      </c>
      <c r="D493" s="4">
        <v>14</v>
      </c>
      <c r="E493" s="4">
        <v>11</v>
      </c>
      <c r="H493" s="9">
        <f t="shared" si="25"/>
        <v>148.5</v>
      </c>
      <c r="I493" s="5">
        <v>1981</v>
      </c>
      <c r="K493" t="s">
        <v>1177</v>
      </c>
      <c r="L493" s="14" t="s">
        <v>1176</v>
      </c>
      <c r="M493" s="14"/>
      <c r="N493" s="15"/>
      <c r="O493" s="15"/>
      <c r="P493" s="15"/>
      <c r="Q493" s="15"/>
      <c r="R493" s="16"/>
      <c r="S493" s="16"/>
      <c r="T493" s="16"/>
      <c r="U493" s="17"/>
      <c r="V493" s="14"/>
    </row>
    <row r="494" spans="1:21" ht="12.75">
      <c r="A494">
        <f t="shared" si="26"/>
        <v>483</v>
      </c>
      <c r="B494" t="s">
        <v>260</v>
      </c>
      <c r="C494" t="s">
        <v>261</v>
      </c>
      <c r="D494" s="4">
        <v>4</v>
      </c>
      <c r="E494" s="4">
        <v>8</v>
      </c>
      <c r="H494" s="9">
        <f t="shared" si="25"/>
        <v>148</v>
      </c>
      <c r="I494" s="5">
        <v>1966</v>
      </c>
      <c r="K494" t="s">
        <v>94</v>
      </c>
      <c r="N494" s="4"/>
      <c r="O494" s="4"/>
      <c r="P494" s="4"/>
      <c r="Q494" s="4"/>
      <c r="R494" s="16"/>
      <c r="S494" s="16"/>
      <c r="T494" s="16"/>
      <c r="U494" s="5"/>
    </row>
    <row r="495" spans="1:21" ht="12.75">
      <c r="A495">
        <f t="shared" si="26"/>
        <v>484</v>
      </c>
      <c r="B495" t="s">
        <v>238</v>
      </c>
      <c r="C495" t="s">
        <v>239</v>
      </c>
      <c r="D495" s="4">
        <v>4</v>
      </c>
      <c r="E495" s="4">
        <v>8</v>
      </c>
      <c r="H495" s="9">
        <f t="shared" si="25"/>
        <v>148</v>
      </c>
      <c r="I495" s="5">
        <v>1967</v>
      </c>
      <c r="K495" t="s">
        <v>81</v>
      </c>
      <c r="L495" s="14" t="s">
        <v>968</v>
      </c>
      <c r="N495" s="4"/>
      <c r="O495" s="4"/>
      <c r="P495" s="4"/>
      <c r="Q495" s="4"/>
      <c r="R495" s="16"/>
      <c r="S495" s="16"/>
      <c r="T495" s="16"/>
      <c r="U495" s="5"/>
    </row>
    <row r="496" spans="1:21" ht="12.75">
      <c r="A496">
        <f t="shared" si="26"/>
        <v>485</v>
      </c>
      <c r="B496" t="s">
        <v>276</v>
      </c>
      <c r="C496" t="s">
        <v>277</v>
      </c>
      <c r="D496" s="4">
        <v>12</v>
      </c>
      <c r="E496" s="4">
        <v>10</v>
      </c>
      <c r="H496" s="9">
        <f t="shared" si="25"/>
        <v>145</v>
      </c>
      <c r="I496" s="5">
        <v>1955</v>
      </c>
      <c r="L496" s="14" t="s">
        <v>1172</v>
      </c>
      <c r="N496" s="4"/>
      <c r="O496" s="4"/>
      <c r="P496" s="4"/>
      <c r="Q496" s="4"/>
      <c r="R496" s="16"/>
      <c r="S496" s="16"/>
      <c r="T496" s="16"/>
      <c r="U496" s="5"/>
    </row>
    <row r="497" spans="1:21" ht="12.75">
      <c r="A497">
        <f t="shared" si="26"/>
        <v>486</v>
      </c>
      <c r="B497" t="s">
        <v>230</v>
      </c>
      <c r="C497" t="s">
        <v>231</v>
      </c>
      <c r="D497" s="4">
        <v>12</v>
      </c>
      <c r="E497" s="4">
        <v>10</v>
      </c>
      <c r="H497" s="9">
        <f t="shared" si="25"/>
        <v>145</v>
      </c>
      <c r="I497" s="5">
        <v>1961</v>
      </c>
      <c r="N497" s="4"/>
      <c r="O497" s="4"/>
      <c r="P497" s="4"/>
      <c r="Q497" s="4"/>
      <c r="R497" s="16"/>
      <c r="S497" s="16"/>
      <c r="T497" s="16"/>
      <c r="U497" s="5"/>
    </row>
    <row r="498" spans="1:21" ht="12.75">
      <c r="A498">
        <f t="shared" si="26"/>
        <v>487</v>
      </c>
      <c r="B498" t="s">
        <v>236</v>
      </c>
      <c r="C498" t="s">
        <v>237</v>
      </c>
      <c r="D498" s="4">
        <v>12</v>
      </c>
      <c r="E498" s="4">
        <v>10</v>
      </c>
      <c r="H498" s="9">
        <f t="shared" si="25"/>
        <v>145</v>
      </c>
      <c r="I498" s="5">
        <v>1962</v>
      </c>
      <c r="K498" t="s">
        <v>81</v>
      </c>
      <c r="N498" s="4"/>
      <c r="O498" s="4"/>
      <c r="P498" s="4"/>
      <c r="Q498" s="4"/>
      <c r="R498" s="16"/>
      <c r="S498" s="16"/>
      <c r="T498" s="16"/>
      <c r="U498" s="5"/>
    </row>
    <row r="499" spans="1:21" ht="12.75">
      <c r="A499">
        <f t="shared" si="26"/>
        <v>488</v>
      </c>
      <c r="B499" t="s">
        <v>252</v>
      </c>
      <c r="C499" t="s">
        <v>253</v>
      </c>
      <c r="D499" s="4">
        <v>12</v>
      </c>
      <c r="E499" s="4">
        <v>10</v>
      </c>
      <c r="H499" s="9">
        <f t="shared" si="25"/>
        <v>145</v>
      </c>
      <c r="I499" s="5">
        <v>1967</v>
      </c>
      <c r="M499" s="2"/>
      <c r="N499" s="4"/>
      <c r="O499" s="4"/>
      <c r="P499" s="4"/>
      <c r="Q499" s="4"/>
      <c r="R499" s="16"/>
      <c r="S499" s="16"/>
      <c r="T499" s="16"/>
      <c r="U499" s="5"/>
    </row>
    <row r="500" spans="1:21" ht="12.75">
      <c r="A500">
        <f t="shared" si="26"/>
        <v>489</v>
      </c>
      <c r="B500" t="s">
        <v>270</v>
      </c>
      <c r="C500" t="s">
        <v>271</v>
      </c>
      <c r="D500" s="4">
        <v>12</v>
      </c>
      <c r="E500" s="4">
        <v>10</v>
      </c>
      <c r="H500" s="9">
        <f t="shared" si="25"/>
        <v>145</v>
      </c>
      <c r="I500" s="5">
        <v>1972</v>
      </c>
      <c r="N500" s="4"/>
      <c r="O500" s="4"/>
      <c r="P500" s="4"/>
      <c r="Q500" s="4"/>
      <c r="R500" s="16"/>
      <c r="S500" s="16"/>
      <c r="T500" s="16"/>
      <c r="U500" s="5"/>
    </row>
    <row r="501" spans="1:21" ht="12.75">
      <c r="A501">
        <f t="shared" si="26"/>
        <v>490</v>
      </c>
      <c r="B501" t="s">
        <v>268</v>
      </c>
      <c r="C501" t="s">
        <v>269</v>
      </c>
      <c r="D501" s="4">
        <v>12</v>
      </c>
      <c r="E501" s="4">
        <v>10</v>
      </c>
      <c r="H501" s="9">
        <f aca="true" t="shared" si="27" ref="H501:H518">0.5*(41-$D501)*($E501-$F501-$G501)+80*$F501+54*$G501</f>
        <v>145</v>
      </c>
      <c r="I501" s="5">
        <v>1978</v>
      </c>
      <c r="K501" t="s">
        <v>94</v>
      </c>
      <c r="N501" s="4"/>
      <c r="O501" s="4"/>
      <c r="P501" s="4"/>
      <c r="Q501" s="4"/>
      <c r="R501" s="16"/>
      <c r="S501" s="16"/>
      <c r="T501" s="16"/>
      <c r="U501" s="5"/>
    </row>
    <row r="502" spans="1:21" ht="12.75">
      <c r="A502">
        <f t="shared" si="26"/>
        <v>491</v>
      </c>
      <c r="B502" t="s">
        <v>262</v>
      </c>
      <c r="C502" t="s">
        <v>263</v>
      </c>
      <c r="D502" s="4">
        <v>12</v>
      </c>
      <c r="E502" s="4">
        <v>10</v>
      </c>
      <c r="H502" s="9">
        <f t="shared" si="27"/>
        <v>145</v>
      </c>
      <c r="I502" s="5">
        <v>1979</v>
      </c>
      <c r="K502" t="s">
        <v>94</v>
      </c>
      <c r="M502" s="1"/>
      <c r="N502" s="4"/>
      <c r="O502" s="4"/>
      <c r="P502" s="4"/>
      <c r="Q502" s="4"/>
      <c r="R502" s="16"/>
      <c r="S502" s="16"/>
      <c r="T502" s="16"/>
      <c r="U502" s="5"/>
    </row>
    <row r="503" spans="1:21" ht="12.75">
      <c r="A503">
        <f t="shared" si="26"/>
        <v>492</v>
      </c>
      <c r="B503" t="s">
        <v>266</v>
      </c>
      <c r="C503" t="s">
        <v>267</v>
      </c>
      <c r="D503" s="4">
        <v>12</v>
      </c>
      <c r="E503" s="4">
        <v>10</v>
      </c>
      <c r="H503" s="9">
        <f t="shared" si="27"/>
        <v>145</v>
      </c>
      <c r="I503" s="5">
        <v>1987</v>
      </c>
      <c r="N503" s="4"/>
      <c r="O503" s="4"/>
      <c r="P503" s="4"/>
      <c r="Q503" s="4"/>
      <c r="R503" s="16"/>
      <c r="S503" s="16"/>
      <c r="T503" s="16"/>
      <c r="U503" s="5"/>
    </row>
    <row r="504" spans="1:21" ht="12.75">
      <c r="A504">
        <f t="shared" si="26"/>
        <v>493</v>
      </c>
      <c r="B504" t="s">
        <v>274</v>
      </c>
      <c r="C504" t="s">
        <v>275</v>
      </c>
      <c r="D504" s="4">
        <v>9</v>
      </c>
      <c r="E504" s="4">
        <v>9</v>
      </c>
      <c r="H504" s="9">
        <f t="shared" si="27"/>
        <v>144</v>
      </c>
      <c r="I504" s="5">
        <v>1958</v>
      </c>
      <c r="K504" t="s">
        <v>81</v>
      </c>
      <c r="L504" s="14" t="s">
        <v>102</v>
      </c>
      <c r="N504" s="4"/>
      <c r="O504" s="4"/>
      <c r="P504" s="4"/>
      <c r="Q504" s="4"/>
      <c r="R504" s="16"/>
      <c r="S504" s="16"/>
      <c r="T504" s="16"/>
      <c r="U504" s="5"/>
    </row>
    <row r="505" spans="1:21" ht="12.75">
      <c r="A505">
        <f t="shared" si="26"/>
        <v>494</v>
      </c>
      <c r="B505" t="s">
        <v>258</v>
      </c>
      <c r="C505" t="s">
        <v>259</v>
      </c>
      <c r="D505" s="4">
        <v>9</v>
      </c>
      <c r="E505" s="4">
        <v>9</v>
      </c>
      <c r="H505" s="9">
        <f t="shared" si="27"/>
        <v>144</v>
      </c>
      <c r="I505" s="5">
        <v>1961</v>
      </c>
      <c r="N505" s="4"/>
      <c r="O505" s="4"/>
      <c r="P505" s="4"/>
      <c r="Q505" s="4"/>
      <c r="R505" s="16"/>
      <c r="S505" s="16"/>
      <c r="T505" s="16"/>
      <c r="U505" s="5"/>
    </row>
    <row r="506" spans="1:21" ht="12.75">
      <c r="A506">
        <f t="shared" si="26"/>
        <v>495</v>
      </c>
      <c r="B506" t="s">
        <v>254</v>
      </c>
      <c r="C506" t="s">
        <v>255</v>
      </c>
      <c r="D506" s="4">
        <v>5</v>
      </c>
      <c r="E506" s="4">
        <v>8</v>
      </c>
      <c r="H506" s="9">
        <f t="shared" si="27"/>
        <v>144</v>
      </c>
      <c r="I506" s="5">
        <v>1962</v>
      </c>
      <c r="K506" t="s">
        <v>94</v>
      </c>
      <c r="N506" s="4"/>
      <c r="O506" s="4"/>
      <c r="P506" s="4"/>
      <c r="Q506" s="4"/>
      <c r="R506" s="16"/>
      <c r="S506" s="16"/>
      <c r="T506" s="16"/>
      <c r="U506" s="5"/>
    </row>
    <row r="507" spans="1:21" ht="12.75">
      <c r="A507">
        <f t="shared" si="26"/>
        <v>496</v>
      </c>
      <c r="B507" t="s">
        <v>278</v>
      </c>
      <c r="C507" t="s">
        <v>279</v>
      </c>
      <c r="D507" s="4">
        <v>9</v>
      </c>
      <c r="E507" s="4">
        <v>9</v>
      </c>
      <c r="H507" s="9">
        <f t="shared" si="27"/>
        <v>144</v>
      </c>
      <c r="I507" s="5">
        <v>1964</v>
      </c>
      <c r="K507" t="s">
        <v>814</v>
      </c>
      <c r="N507" s="4"/>
      <c r="O507" s="4"/>
      <c r="P507" s="4"/>
      <c r="Q507" s="4"/>
      <c r="R507" s="16"/>
      <c r="S507" s="16"/>
      <c r="T507" s="16"/>
      <c r="U507" s="5"/>
    </row>
    <row r="508" spans="1:21" s="14" customFormat="1" ht="12.75">
      <c r="A508" s="14">
        <f t="shared" si="26"/>
        <v>497</v>
      </c>
      <c r="B508" s="14" t="s">
        <v>815</v>
      </c>
      <c r="C508" s="14" t="s">
        <v>816</v>
      </c>
      <c r="D508" s="15">
        <v>9</v>
      </c>
      <c r="E508" s="15">
        <v>9</v>
      </c>
      <c r="F508" s="15"/>
      <c r="G508" s="15"/>
      <c r="H508" s="16">
        <f t="shared" si="27"/>
        <v>144</v>
      </c>
      <c r="I508" s="17">
        <v>1964</v>
      </c>
      <c r="L508" s="14" t="s">
        <v>1286</v>
      </c>
      <c r="N508" s="15"/>
      <c r="O508" s="15"/>
      <c r="P508" s="15"/>
      <c r="Q508" s="15"/>
      <c r="R508" s="16"/>
      <c r="S508" s="16"/>
      <c r="T508" s="16"/>
      <c r="U508" s="17"/>
    </row>
    <row r="509" spans="1:21" ht="12.75">
      <c r="A509">
        <f t="shared" si="26"/>
        <v>498</v>
      </c>
      <c r="B509" t="s">
        <v>234</v>
      </c>
      <c r="C509" t="s">
        <v>235</v>
      </c>
      <c r="D509" s="4">
        <v>9</v>
      </c>
      <c r="E509" s="4">
        <v>9</v>
      </c>
      <c r="H509" s="9">
        <f t="shared" si="27"/>
        <v>144</v>
      </c>
      <c r="I509" s="5">
        <v>1966</v>
      </c>
      <c r="L509" s="14" t="s">
        <v>1164</v>
      </c>
      <c r="N509" s="4"/>
      <c r="O509" s="4"/>
      <c r="P509" s="4"/>
      <c r="Q509" s="4"/>
      <c r="R509" s="16"/>
      <c r="S509" s="16"/>
      <c r="T509" s="16"/>
      <c r="U509" s="5"/>
    </row>
    <row r="510" spans="1:21" ht="12.75">
      <c r="A510">
        <f t="shared" si="26"/>
        <v>499</v>
      </c>
      <c r="B510" t="s">
        <v>242</v>
      </c>
      <c r="C510" t="s">
        <v>243</v>
      </c>
      <c r="D510" s="4">
        <v>17</v>
      </c>
      <c r="E510" s="4">
        <v>12</v>
      </c>
      <c r="H510" s="9">
        <f t="shared" si="27"/>
        <v>144</v>
      </c>
      <c r="I510" s="5">
        <v>1968</v>
      </c>
      <c r="N510" s="4"/>
      <c r="O510" s="4"/>
      <c r="P510" s="4"/>
      <c r="Q510" s="4"/>
      <c r="R510" s="16"/>
      <c r="S510" s="16"/>
      <c r="T510" s="16"/>
      <c r="U510" s="5"/>
    </row>
    <row r="511" spans="1:21" ht="12.75">
      <c r="A511">
        <f aca="true" t="shared" si="28" ref="A511:A520">A510+1</f>
        <v>500</v>
      </c>
      <c r="B511" t="s">
        <v>240</v>
      </c>
      <c r="C511" t="s">
        <v>241</v>
      </c>
      <c r="D511" s="4">
        <v>9</v>
      </c>
      <c r="E511" s="4">
        <v>9</v>
      </c>
      <c r="H511" s="9">
        <f t="shared" si="27"/>
        <v>144</v>
      </c>
      <c r="I511" s="5">
        <v>1969</v>
      </c>
      <c r="L511" s="14" t="s">
        <v>1172</v>
      </c>
      <c r="N511" s="4"/>
      <c r="O511" s="4"/>
      <c r="P511" s="4"/>
      <c r="Q511" s="4"/>
      <c r="R511" s="16"/>
      <c r="S511" s="16"/>
      <c r="T511" s="16"/>
      <c r="U511" s="5"/>
    </row>
    <row r="512" spans="1:21" ht="12.75">
      <c r="A512">
        <f t="shared" si="28"/>
        <v>501</v>
      </c>
      <c r="B512" t="s">
        <v>250</v>
      </c>
      <c r="C512" t="s">
        <v>251</v>
      </c>
      <c r="D512" s="4">
        <v>17</v>
      </c>
      <c r="E512" s="4">
        <v>12</v>
      </c>
      <c r="H512" s="9">
        <f t="shared" si="27"/>
        <v>144</v>
      </c>
      <c r="I512" s="5">
        <v>1971</v>
      </c>
      <c r="K512" t="s">
        <v>1177</v>
      </c>
      <c r="N512" s="4"/>
      <c r="O512" s="4"/>
      <c r="P512" s="4"/>
      <c r="Q512" s="4"/>
      <c r="R512" s="16"/>
      <c r="S512" s="16"/>
      <c r="T512" s="16"/>
      <c r="U512" s="5"/>
    </row>
    <row r="513" spans="1:21" ht="12.75">
      <c r="A513">
        <f t="shared" si="28"/>
        <v>502</v>
      </c>
      <c r="B513" t="s">
        <v>264</v>
      </c>
      <c r="C513" t="s">
        <v>265</v>
      </c>
      <c r="D513" s="4">
        <v>17</v>
      </c>
      <c r="E513" s="4">
        <v>12</v>
      </c>
      <c r="H513" s="9">
        <f t="shared" si="27"/>
        <v>144</v>
      </c>
      <c r="I513" s="5">
        <v>1973</v>
      </c>
      <c r="K513" t="s">
        <v>81</v>
      </c>
      <c r="N513" s="4"/>
      <c r="O513" s="4"/>
      <c r="P513" s="4"/>
      <c r="Q513" s="4"/>
      <c r="R513" s="16"/>
      <c r="S513" s="16"/>
      <c r="T513" s="16"/>
      <c r="U513" s="5"/>
    </row>
    <row r="514" spans="1:21" ht="12.75">
      <c r="A514">
        <f t="shared" si="28"/>
        <v>503</v>
      </c>
      <c r="B514" t="s">
        <v>228</v>
      </c>
      <c r="C514" t="s">
        <v>229</v>
      </c>
      <c r="D514" s="4">
        <v>17</v>
      </c>
      <c r="E514" s="4">
        <v>12</v>
      </c>
      <c r="H514" s="9">
        <f t="shared" si="27"/>
        <v>144</v>
      </c>
      <c r="I514" s="5">
        <v>1976</v>
      </c>
      <c r="L514" s="14" t="s">
        <v>1176</v>
      </c>
      <c r="N514" s="4"/>
      <c r="O514" s="4"/>
      <c r="P514" s="4"/>
      <c r="Q514" s="4"/>
      <c r="R514" s="16"/>
      <c r="S514" s="16"/>
      <c r="T514" s="16"/>
      <c r="U514" s="5"/>
    </row>
    <row r="515" spans="1:21" ht="12.75">
      <c r="A515">
        <f t="shared" si="28"/>
        <v>504</v>
      </c>
      <c r="B515" t="s">
        <v>248</v>
      </c>
      <c r="C515" t="s">
        <v>249</v>
      </c>
      <c r="D515" s="4">
        <v>9</v>
      </c>
      <c r="E515" s="4">
        <v>9</v>
      </c>
      <c r="H515" s="9">
        <f t="shared" si="27"/>
        <v>144</v>
      </c>
      <c r="I515" s="5">
        <v>1976</v>
      </c>
      <c r="N515" s="4"/>
      <c r="O515" s="4"/>
      <c r="P515" s="4"/>
      <c r="Q515" s="4"/>
      <c r="R515" s="16"/>
      <c r="S515" s="16"/>
      <c r="T515" s="16"/>
      <c r="U515" s="5"/>
    </row>
    <row r="516" spans="1:21" ht="12.75">
      <c r="A516">
        <f t="shared" si="28"/>
        <v>505</v>
      </c>
      <c r="B516" t="s">
        <v>256</v>
      </c>
      <c r="C516" t="s">
        <v>257</v>
      </c>
      <c r="D516" s="4">
        <v>9</v>
      </c>
      <c r="E516" s="4">
        <v>9</v>
      </c>
      <c r="H516" s="9">
        <f t="shared" si="27"/>
        <v>144</v>
      </c>
      <c r="I516" s="5">
        <v>1986</v>
      </c>
      <c r="N516" s="4"/>
      <c r="O516" s="4"/>
      <c r="P516" s="4"/>
      <c r="Q516" s="4"/>
      <c r="R516" s="16"/>
      <c r="S516" s="16"/>
      <c r="T516" s="16"/>
      <c r="U516" s="5"/>
    </row>
    <row r="517" spans="1:21" ht="12.75">
      <c r="A517">
        <f t="shared" si="28"/>
        <v>506</v>
      </c>
      <c r="B517" t="s">
        <v>244</v>
      </c>
      <c r="C517" t="s">
        <v>245</v>
      </c>
      <c r="D517" s="4">
        <v>9</v>
      </c>
      <c r="E517" s="4">
        <v>9</v>
      </c>
      <c r="H517" s="9">
        <f t="shared" si="27"/>
        <v>144</v>
      </c>
      <c r="I517" s="5">
        <v>1987</v>
      </c>
      <c r="L517" s="14" t="s">
        <v>1172</v>
      </c>
      <c r="N517" s="4"/>
      <c r="O517" s="4"/>
      <c r="P517" s="4"/>
      <c r="Q517" s="4"/>
      <c r="R517" s="16"/>
      <c r="S517" s="16"/>
      <c r="T517" s="16"/>
      <c r="U517" s="5"/>
    </row>
    <row r="518" spans="1:21" ht="12.75">
      <c r="A518">
        <f t="shared" si="28"/>
        <v>507</v>
      </c>
      <c r="B518" t="s">
        <v>226</v>
      </c>
      <c r="C518" t="s">
        <v>227</v>
      </c>
      <c r="D518" s="4">
        <v>17</v>
      </c>
      <c r="E518" s="4">
        <v>12</v>
      </c>
      <c r="H518" s="9">
        <f t="shared" si="27"/>
        <v>144</v>
      </c>
      <c r="I518" s="5">
        <v>1993</v>
      </c>
      <c r="K518" t="s">
        <v>94</v>
      </c>
      <c r="N518" s="4"/>
      <c r="O518" s="4"/>
      <c r="P518" s="4"/>
      <c r="Q518" s="4"/>
      <c r="R518" s="16"/>
      <c r="S518" s="16"/>
      <c r="T518" s="16"/>
      <c r="U518" s="5"/>
    </row>
    <row r="519" spans="1:21" ht="12.75">
      <c r="A519">
        <f t="shared" si="28"/>
        <v>508</v>
      </c>
      <c r="B519" t="s">
        <v>246</v>
      </c>
      <c r="C519" t="s">
        <v>247</v>
      </c>
      <c r="D519" s="4">
        <v>17</v>
      </c>
      <c r="E519" s="4">
        <v>12</v>
      </c>
      <c r="H519" s="9">
        <f>0.5*(41-$D519)*($E519-$F519-$G519)+80*$F519+54*$G519</f>
        <v>144</v>
      </c>
      <c r="I519" s="5">
        <v>1993</v>
      </c>
      <c r="N519" s="4"/>
      <c r="O519" s="4"/>
      <c r="P519" s="4"/>
      <c r="Q519" s="4"/>
      <c r="R519" s="16"/>
      <c r="S519" s="16"/>
      <c r="T519" s="16"/>
      <c r="U519" s="5"/>
    </row>
    <row r="520" spans="1:21" ht="12.75">
      <c r="A520">
        <f t="shared" si="28"/>
        <v>509</v>
      </c>
      <c r="B520" t="s">
        <v>232</v>
      </c>
      <c r="C520" t="s">
        <v>233</v>
      </c>
      <c r="D520" s="4">
        <v>17</v>
      </c>
      <c r="E520" s="4">
        <v>12</v>
      </c>
      <c r="H520" s="9">
        <f>0.5*(41-$D520)*($E520-$F520-$G520)+80*$F520+54*$G520</f>
        <v>144</v>
      </c>
      <c r="I520" s="5">
        <v>1999</v>
      </c>
      <c r="K520" t="s">
        <v>1177</v>
      </c>
      <c r="N520" s="4"/>
      <c r="O520" s="4"/>
      <c r="P520" s="4"/>
      <c r="Q520" s="4"/>
      <c r="R520" s="16"/>
      <c r="S520" s="16"/>
      <c r="T520" s="16"/>
      <c r="U520" s="5"/>
    </row>
    <row r="521" spans="14:21" ht="12.75">
      <c r="N521" s="4"/>
      <c r="O521" s="4"/>
      <c r="P521" s="4"/>
      <c r="Q521" s="4"/>
      <c r="R521" s="16"/>
      <c r="S521" s="16"/>
      <c r="T521" s="16"/>
      <c r="U521" s="5"/>
    </row>
    <row r="522" spans="2:21" ht="12.75">
      <c r="B522" s="10" t="s">
        <v>951</v>
      </c>
      <c r="C522" s="10" t="s">
        <v>287</v>
      </c>
      <c r="D522" s="11"/>
      <c r="E522" s="11"/>
      <c r="F522" s="11"/>
      <c r="G522" s="11"/>
      <c r="H522" s="13"/>
      <c r="I522" s="12"/>
      <c r="J522" s="10"/>
      <c r="N522" s="4"/>
      <c r="O522" s="4"/>
      <c r="P522" s="4"/>
      <c r="Q522" s="4"/>
      <c r="R522" s="16"/>
      <c r="S522" s="16"/>
      <c r="T522" s="16"/>
      <c r="U522" s="5"/>
    </row>
    <row r="523" spans="2:21" ht="12.75">
      <c r="B523" s="10" t="s">
        <v>952</v>
      </c>
      <c r="C523" s="10" t="s">
        <v>285</v>
      </c>
      <c r="D523" s="11"/>
      <c r="E523" s="11"/>
      <c r="F523" s="11"/>
      <c r="G523" s="11"/>
      <c r="H523" s="13"/>
      <c r="I523" s="12"/>
      <c r="J523" s="10"/>
      <c r="N523" s="4"/>
      <c r="O523" s="4"/>
      <c r="P523" s="4"/>
      <c r="Q523" s="4"/>
      <c r="R523" s="16"/>
      <c r="S523" s="16"/>
      <c r="T523" s="16"/>
      <c r="U523" s="5"/>
    </row>
    <row r="524" spans="2:21" ht="12.75">
      <c r="B524" t="s">
        <v>955</v>
      </c>
      <c r="C524" t="s">
        <v>956</v>
      </c>
      <c r="D524" s="4" t="s">
        <v>957</v>
      </c>
      <c r="N524" s="4"/>
      <c r="O524" s="4"/>
      <c r="P524" s="4"/>
      <c r="Q524" s="4"/>
      <c r="R524" s="16"/>
      <c r="S524" s="16"/>
      <c r="T524" s="16"/>
      <c r="U524" s="5"/>
    </row>
    <row r="525" spans="2:21" ht="12.75">
      <c r="B525" t="s">
        <v>961</v>
      </c>
      <c r="C525" t="s">
        <v>962</v>
      </c>
      <c r="D525" s="4" t="s">
        <v>963</v>
      </c>
      <c r="N525" s="4"/>
      <c r="O525" s="4"/>
      <c r="P525" s="4"/>
      <c r="Q525" s="4"/>
      <c r="R525" s="16"/>
      <c r="S525" s="16"/>
      <c r="T525" s="16"/>
      <c r="U525" s="5"/>
    </row>
    <row r="526" spans="2:21" ht="12.75">
      <c r="B526" t="s">
        <v>967</v>
      </c>
      <c r="C526" t="s">
        <v>964</v>
      </c>
      <c r="D526" s="4" t="s">
        <v>965</v>
      </c>
      <c r="N526" s="4"/>
      <c r="O526" s="4"/>
      <c r="P526" s="4"/>
      <c r="Q526" s="4"/>
      <c r="R526" s="16"/>
      <c r="S526" s="16"/>
      <c r="T526" s="16"/>
      <c r="U526" s="5"/>
    </row>
    <row r="527" spans="2:21" ht="12.75">
      <c r="B527" t="s">
        <v>966</v>
      </c>
      <c r="C527" t="s">
        <v>981</v>
      </c>
      <c r="D527" s="4" t="s">
        <v>982</v>
      </c>
      <c r="N527" s="4"/>
      <c r="O527" s="4"/>
      <c r="P527" s="4"/>
      <c r="Q527" s="4"/>
      <c r="R527" s="16"/>
      <c r="S527" s="16"/>
      <c r="T527" s="16"/>
      <c r="U527" s="5"/>
    </row>
    <row r="528" spans="2:21" ht="12.75">
      <c r="B528" t="s">
        <v>983</v>
      </c>
      <c r="C528" t="s">
        <v>984</v>
      </c>
      <c r="D528" s="4" t="s">
        <v>985</v>
      </c>
      <c r="N528" s="4"/>
      <c r="O528" s="4"/>
      <c r="P528" s="4"/>
      <c r="Q528" s="4"/>
      <c r="R528" s="16"/>
      <c r="S528" s="16"/>
      <c r="T528" s="16"/>
      <c r="U528" s="5"/>
    </row>
    <row r="529" spans="2:21" ht="12.75">
      <c r="B529" t="s">
        <v>986</v>
      </c>
      <c r="C529" t="s">
        <v>327</v>
      </c>
      <c r="D529" s="4" t="s">
        <v>328</v>
      </c>
      <c r="N529" s="4"/>
      <c r="O529" s="4"/>
      <c r="P529" s="4"/>
      <c r="Q529" s="4"/>
      <c r="R529" s="16"/>
      <c r="S529" s="16"/>
      <c r="T529" s="16"/>
      <c r="U529" s="5"/>
    </row>
    <row r="530" spans="2:21" ht="12.75">
      <c r="B530" t="s">
        <v>332</v>
      </c>
      <c r="C530" t="s">
        <v>647</v>
      </c>
      <c r="D530" s="4" t="s">
        <v>648</v>
      </c>
      <c r="N530" s="4"/>
      <c r="O530" s="4"/>
      <c r="P530" s="4"/>
      <c r="Q530" s="4"/>
      <c r="R530" s="16"/>
      <c r="S530" s="16"/>
      <c r="T530" s="16"/>
      <c r="U530" s="5"/>
    </row>
    <row r="531" spans="1:21" ht="12.75">
      <c r="A531" s="10"/>
      <c r="B531" t="s">
        <v>650</v>
      </c>
      <c r="C531" t="s">
        <v>651</v>
      </c>
      <c r="D531" s="4" t="s">
        <v>652</v>
      </c>
      <c r="N531" s="4"/>
      <c r="O531" s="4"/>
      <c r="P531" s="4"/>
      <c r="Q531" s="4"/>
      <c r="R531" s="16"/>
      <c r="S531" s="16"/>
      <c r="T531" s="16"/>
      <c r="U531" s="5"/>
    </row>
    <row r="532" spans="1:21" ht="12.75">
      <c r="A532" s="10"/>
      <c r="B532" t="s">
        <v>1000</v>
      </c>
      <c r="C532" t="s">
        <v>1001</v>
      </c>
      <c r="D532" s="4" t="s">
        <v>1002</v>
      </c>
      <c r="N532" s="4"/>
      <c r="O532" s="4"/>
      <c r="P532" s="4"/>
      <c r="Q532" s="4"/>
      <c r="R532" s="16"/>
      <c r="S532" s="16"/>
      <c r="T532" s="16"/>
      <c r="U532" s="5"/>
    </row>
    <row r="533" spans="1:22" s="10" customFormat="1" ht="12.75">
      <c r="A533"/>
      <c r="B533" t="s">
        <v>1003</v>
      </c>
      <c r="C533" t="s">
        <v>1086</v>
      </c>
      <c r="D533" s="4" t="s">
        <v>982</v>
      </c>
      <c r="E533" s="4"/>
      <c r="F533" s="4"/>
      <c r="G533" s="4"/>
      <c r="H533" s="9"/>
      <c r="I533" s="5"/>
      <c r="J533"/>
      <c r="K533"/>
      <c r="L533" s="14"/>
      <c r="M533"/>
      <c r="N533" s="4"/>
      <c r="O533" s="4"/>
      <c r="P533" s="4"/>
      <c r="Q533" s="4"/>
      <c r="R533" s="16"/>
      <c r="S533" s="16"/>
      <c r="T533" s="16"/>
      <c r="U533" s="5"/>
      <c r="V533"/>
    </row>
    <row r="534" spans="1:22" s="10" customFormat="1" ht="12.75">
      <c r="A534"/>
      <c r="B534" t="s">
        <v>1100</v>
      </c>
      <c r="C534" t="s">
        <v>1101</v>
      </c>
      <c r="D534" s="4" t="s">
        <v>1102</v>
      </c>
      <c r="E534" s="4"/>
      <c r="F534" s="4"/>
      <c r="G534" s="4"/>
      <c r="H534" s="9"/>
      <c r="I534" s="5"/>
      <c r="J534"/>
      <c r="K534"/>
      <c r="L534" s="14"/>
      <c r="M534"/>
      <c r="N534" s="4"/>
      <c r="O534" s="4"/>
      <c r="P534" s="4"/>
      <c r="Q534" s="4"/>
      <c r="R534" s="16"/>
      <c r="S534" s="16"/>
      <c r="T534" s="16"/>
      <c r="U534" s="5"/>
      <c r="V534"/>
    </row>
    <row r="535" spans="2:21" ht="12.75">
      <c r="B535" t="s">
        <v>1103</v>
      </c>
      <c r="C535" t="s">
        <v>1104</v>
      </c>
      <c r="D535" s="4" t="s">
        <v>652</v>
      </c>
      <c r="N535" s="4"/>
      <c r="O535" s="4"/>
      <c r="P535" s="4"/>
      <c r="Q535" s="4"/>
      <c r="R535" s="16"/>
      <c r="S535" s="16"/>
      <c r="T535" s="16"/>
      <c r="U535" s="5"/>
    </row>
    <row r="536" spans="2:21" ht="12.75">
      <c r="B536" t="s">
        <v>1105</v>
      </c>
      <c r="C536" t="s">
        <v>1106</v>
      </c>
      <c r="D536" s="4" t="s">
        <v>1107</v>
      </c>
      <c r="N536" s="4"/>
      <c r="O536" s="4"/>
      <c r="P536" s="4"/>
      <c r="Q536" s="4"/>
      <c r="R536" s="16"/>
      <c r="S536" s="16"/>
      <c r="T536" s="16"/>
      <c r="U536" s="5"/>
    </row>
    <row r="537" spans="2:21" ht="12.75">
      <c r="B537" t="s">
        <v>1108</v>
      </c>
      <c r="C537" t="s">
        <v>775</v>
      </c>
      <c r="D537" s="4" t="s">
        <v>648</v>
      </c>
      <c r="N537" s="4"/>
      <c r="O537" s="4"/>
      <c r="P537" s="4"/>
      <c r="Q537" s="4"/>
      <c r="R537" s="16"/>
      <c r="S537" s="16"/>
      <c r="T537" s="16"/>
      <c r="U537" s="5"/>
    </row>
    <row r="538" spans="2:21" ht="12.75">
      <c r="B538" t="s">
        <v>778</v>
      </c>
      <c r="C538" t="s">
        <v>779</v>
      </c>
      <c r="D538" s="4" t="s">
        <v>957</v>
      </c>
      <c r="N538" s="4"/>
      <c r="O538" s="4"/>
      <c r="P538" s="4"/>
      <c r="Q538" s="4"/>
      <c r="R538" s="16"/>
      <c r="S538" s="16"/>
      <c r="T538" s="16"/>
      <c r="U538" s="5"/>
    </row>
    <row r="539" spans="2:21" ht="12.75">
      <c r="B539" t="s">
        <v>455</v>
      </c>
      <c r="C539" t="s">
        <v>456</v>
      </c>
      <c r="D539" s="4" t="s">
        <v>457</v>
      </c>
      <c r="N539" s="4"/>
      <c r="O539" s="4"/>
      <c r="P539" s="4"/>
      <c r="Q539" s="4"/>
      <c r="R539" s="16"/>
      <c r="S539" s="16"/>
      <c r="T539" s="16"/>
      <c r="U539" s="5"/>
    </row>
    <row r="540" spans="2:21" ht="12.75">
      <c r="B540" t="s">
        <v>458</v>
      </c>
      <c r="C540" t="s">
        <v>459</v>
      </c>
      <c r="D540" s="4" t="s">
        <v>957</v>
      </c>
      <c r="N540" s="4"/>
      <c r="O540" s="4"/>
      <c r="P540" s="4"/>
      <c r="Q540" s="4"/>
      <c r="R540" s="16"/>
      <c r="S540" s="16"/>
      <c r="T540" s="16"/>
      <c r="U540" s="5"/>
    </row>
    <row r="541" spans="2:21" ht="12.75">
      <c r="B541" t="s">
        <v>462</v>
      </c>
      <c r="C541" t="s">
        <v>463</v>
      </c>
      <c r="D541" s="4" t="s">
        <v>464</v>
      </c>
      <c r="N541" s="4"/>
      <c r="O541" s="4"/>
      <c r="P541" s="4"/>
      <c r="Q541" s="4"/>
      <c r="R541" s="16"/>
      <c r="S541" s="16"/>
      <c r="T541" s="16"/>
      <c r="U541" s="5"/>
    </row>
    <row r="542" spans="2:21" ht="12.75">
      <c r="B542" t="s">
        <v>1241</v>
      </c>
      <c r="C542" t="s">
        <v>1242</v>
      </c>
      <c r="D542" s="4" t="s">
        <v>1243</v>
      </c>
      <c r="N542" s="4"/>
      <c r="O542" s="4"/>
      <c r="P542" s="4"/>
      <c r="Q542" s="4"/>
      <c r="R542" s="16"/>
      <c r="S542" s="16"/>
      <c r="T542" s="16"/>
      <c r="U542" s="5"/>
    </row>
    <row r="543" spans="2:21" ht="12.75">
      <c r="B543" t="s">
        <v>946</v>
      </c>
      <c r="C543" t="s">
        <v>947</v>
      </c>
      <c r="D543" s="4" t="s">
        <v>464</v>
      </c>
      <c r="N543" s="4"/>
      <c r="O543" s="4"/>
      <c r="P543" s="4"/>
      <c r="Q543" s="4"/>
      <c r="R543" s="16"/>
      <c r="S543" s="16"/>
      <c r="T543" s="16"/>
      <c r="U543" s="5"/>
    </row>
    <row r="544" spans="2:21" ht="12.75">
      <c r="B544" t="s">
        <v>633</v>
      </c>
      <c r="C544" t="s">
        <v>637</v>
      </c>
      <c r="D544" s="4" t="s">
        <v>638</v>
      </c>
      <c r="N544" s="4"/>
      <c r="O544" s="4"/>
      <c r="P544" s="4"/>
      <c r="Q544" s="4"/>
      <c r="R544" s="16"/>
      <c r="S544" s="16"/>
      <c r="T544" s="16"/>
      <c r="U544" s="5"/>
    </row>
    <row r="545" spans="2:21" ht="12.75">
      <c r="B545" t="s">
        <v>970</v>
      </c>
      <c r="C545" t="s">
        <v>639</v>
      </c>
      <c r="D545" s="4" t="s">
        <v>640</v>
      </c>
      <c r="N545" s="4"/>
      <c r="O545" s="4"/>
      <c r="P545" s="4"/>
      <c r="Q545" s="4"/>
      <c r="R545" s="16"/>
      <c r="S545" s="16"/>
      <c r="T545" s="16"/>
      <c r="U545" s="5"/>
    </row>
    <row r="546" spans="2:21" ht="12.75">
      <c r="B546" t="s">
        <v>969</v>
      </c>
      <c r="C546" t="s">
        <v>971</v>
      </c>
      <c r="D546" s="4" t="s">
        <v>328</v>
      </c>
      <c r="N546" s="4"/>
      <c r="O546" s="4"/>
      <c r="P546" s="4"/>
      <c r="Q546" s="4"/>
      <c r="R546" s="16"/>
      <c r="S546" s="16"/>
      <c r="T546" s="16"/>
      <c r="U546" s="5"/>
    </row>
    <row r="547" spans="2:21" ht="12.75">
      <c r="B547" t="s">
        <v>972</v>
      </c>
      <c r="C547" t="s">
        <v>973</v>
      </c>
      <c r="D547" s="4" t="s">
        <v>324</v>
      </c>
      <c r="N547" s="4"/>
      <c r="O547" s="4"/>
      <c r="P547" s="4"/>
      <c r="Q547" s="4"/>
      <c r="R547" s="9"/>
      <c r="S547" s="9"/>
      <c r="T547" s="9"/>
      <c r="U547" s="5"/>
    </row>
    <row r="548" spans="13:21" ht="12.75">
      <c r="M548" s="2"/>
      <c r="N548" s="4"/>
      <c r="O548" s="4"/>
      <c r="P548" s="4"/>
      <c r="Q548" s="4"/>
      <c r="R548" s="9"/>
      <c r="S548" s="9"/>
      <c r="T548" s="9"/>
      <c r="U548" s="5"/>
    </row>
    <row r="549" spans="2:21" ht="12.75">
      <c r="B549" s="10" t="s">
        <v>284</v>
      </c>
      <c r="C549" s="10" t="s">
        <v>286</v>
      </c>
      <c r="D549" s="11"/>
      <c r="E549" s="11"/>
      <c r="F549" s="11"/>
      <c r="G549" s="11"/>
      <c r="H549" s="13"/>
      <c r="I549" s="12"/>
      <c r="J549" s="10"/>
      <c r="N549" s="4"/>
      <c r="O549" s="4"/>
      <c r="P549" s="4"/>
      <c r="Q549" s="4"/>
      <c r="R549" s="9"/>
      <c r="S549" s="9"/>
      <c r="T549" s="9"/>
      <c r="U549" s="5"/>
    </row>
    <row r="550" spans="2:21" ht="12.75">
      <c r="B550" t="s">
        <v>953</v>
      </c>
      <c r="C550" t="s">
        <v>954</v>
      </c>
      <c r="D550" s="4" t="s">
        <v>1163</v>
      </c>
      <c r="I550" s="9"/>
      <c r="J550" s="9">
        <f>0.5*21*11</f>
        <v>115.5</v>
      </c>
      <c r="N550" s="4"/>
      <c r="O550" s="4"/>
      <c r="P550" s="4"/>
      <c r="Q550" s="4"/>
      <c r="R550" s="9"/>
      <c r="S550" s="9"/>
      <c r="T550" s="9"/>
      <c r="U550" s="5"/>
    </row>
    <row r="551" spans="2:21" ht="12.75">
      <c r="B551" t="s">
        <v>958</v>
      </c>
      <c r="C551" t="s">
        <v>959</v>
      </c>
      <c r="D551" s="4" t="s">
        <v>960</v>
      </c>
      <c r="I551" s="9"/>
      <c r="J551" s="9">
        <v>0</v>
      </c>
      <c r="M551" s="1"/>
      <c r="N551" s="4"/>
      <c r="O551" s="4"/>
      <c r="P551" s="4"/>
      <c r="Q551" s="4"/>
      <c r="R551" s="9"/>
      <c r="S551" s="9"/>
      <c r="T551" s="9"/>
      <c r="U551" s="5"/>
    </row>
    <row r="552" spans="2:10" ht="12.75">
      <c r="B552" t="s">
        <v>329</v>
      </c>
      <c r="C552" t="s">
        <v>330</v>
      </c>
      <c r="D552" s="4" t="s">
        <v>960</v>
      </c>
      <c r="I552" s="9"/>
      <c r="J552" s="9">
        <v>0</v>
      </c>
    </row>
    <row r="553" spans="2:22" ht="12.75">
      <c r="B553" t="s">
        <v>1087</v>
      </c>
      <c r="C553" t="s">
        <v>1088</v>
      </c>
      <c r="D553" s="4" t="s">
        <v>1005</v>
      </c>
      <c r="I553" s="9"/>
      <c r="J553" s="9">
        <v>0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11" s="10" customFormat="1" ht="12.75">
      <c r="A554"/>
      <c r="B554" t="s">
        <v>1006</v>
      </c>
      <c r="C554" t="s">
        <v>751</v>
      </c>
      <c r="D554" s="4" t="s">
        <v>752</v>
      </c>
      <c r="E554" s="4"/>
      <c r="F554" s="4"/>
      <c r="G554" s="4"/>
      <c r="H554" s="9"/>
      <c r="I554" s="9"/>
      <c r="J554" s="9">
        <f>0.5*9*3</f>
        <v>13.5</v>
      </c>
      <c r="K554"/>
    </row>
    <row r="555" spans="1:10" ht="12.75">
      <c r="A555" s="10"/>
      <c r="B555" t="s">
        <v>807</v>
      </c>
      <c r="C555" t="s">
        <v>803</v>
      </c>
      <c r="D555" s="4" t="s">
        <v>1096</v>
      </c>
      <c r="I555" s="9"/>
      <c r="J555" s="9">
        <f>0.5*5*4</f>
        <v>10</v>
      </c>
    </row>
    <row r="556" spans="2:10" ht="12.75">
      <c r="B556" t="s">
        <v>1097</v>
      </c>
      <c r="C556" t="s">
        <v>1098</v>
      </c>
      <c r="D556" s="4" t="s">
        <v>1099</v>
      </c>
      <c r="I556" s="9"/>
      <c r="J556" s="9">
        <f>0.5*22*9</f>
        <v>99</v>
      </c>
    </row>
    <row r="557" spans="1:22" s="10" customFormat="1" ht="12.75">
      <c r="A557"/>
      <c r="B557" t="s">
        <v>776</v>
      </c>
      <c r="C557" t="s">
        <v>777</v>
      </c>
      <c r="D557" s="4" t="s">
        <v>960</v>
      </c>
      <c r="E557" s="4"/>
      <c r="F557" s="4"/>
      <c r="G557" s="4"/>
      <c r="H557" s="9"/>
      <c r="I557" s="9"/>
      <c r="J557" s="9">
        <v>0</v>
      </c>
      <c r="K557"/>
      <c r="L557" s="14"/>
      <c r="M557"/>
      <c r="N557"/>
      <c r="O557"/>
      <c r="P557"/>
      <c r="Q557"/>
      <c r="R557"/>
      <c r="S557"/>
      <c r="T557"/>
      <c r="U557"/>
      <c r="V557"/>
    </row>
    <row r="558" spans="2:10" ht="12.75">
      <c r="B558" t="s">
        <v>780</v>
      </c>
      <c r="C558" t="s">
        <v>781</v>
      </c>
      <c r="D558" s="4" t="s">
        <v>454</v>
      </c>
      <c r="I558" s="9"/>
      <c r="J558" s="9">
        <f>0.5*10*4</f>
        <v>20</v>
      </c>
    </row>
    <row r="559" spans="2:10" ht="12.75">
      <c r="B559" t="s">
        <v>460</v>
      </c>
      <c r="C559" t="s">
        <v>461</v>
      </c>
      <c r="D559" s="4" t="s">
        <v>1005</v>
      </c>
      <c r="I559" s="9"/>
      <c r="J559" s="9">
        <v>0</v>
      </c>
    </row>
    <row r="560" spans="2:10" ht="12.75">
      <c r="B560" t="s">
        <v>474</v>
      </c>
      <c r="C560" t="s">
        <v>475</v>
      </c>
      <c r="D560" s="4" t="s">
        <v>476</v>
      </c>
      <c r="I560" s="9"/>
      <c r="J560" s="9">
        <f>0.5*24*9</f>
        <v>108</v>
      </c>
    </row>
    <row r="561" spans="2:10" ht="12.75">
      <c r="B561" t="s">
        <v>799</v>
      </c>
      <c r="C561" t="s">
        <v>800</v>
      </c>
      <c r="D561" s="4" t="s">
        <v>1227</v>
      </c>
      <c r="I561" s="9"/>
      <c r="J561" s="9">
        <f>0.5*29*8</f>
        <v>116</v>
      </c>
    </row>
    <row r="562" spans="2:10" ht="12.75">
      <c r="B562" t="s">
        <v>1244</v>
      </c>
      <c r="C562" t="s">
        <v>1245</v>
      </c>
      <c r="D562" s="4" t="s">
        <v>960</v>
      </c>
      <c r="I562" s="9"/>
      <c r="J562" s="9">
        <v>0</v>
      </c>
    </row>
    <row r="563" spans="2:10" ht="12.75">
      <c r="B563" t="s">
        <v>1246</v>
      </c>
      <c r="C563" t="s">
        <v>1247</v>
      </c>
      <c r="D563" s="4" t="s">
        <v>1248</v>
      </c>
      <c r="I563" s="9"/>
      <c r="J563" s="9">
        <f>0.5*5*3</f>
        <v>7.5</v>
      </c>
    </row>
    <row r="564" spans="2:10" ht="12.75">
      <c r="B564" t="s">
        <v>1250</v>
      </c>
      <c r="C564" t="s">
        <v>1251</v>
      </c>
      <c r="D564" s="4" t="s">
        <v>960</v>
      </c>
      <c r="I564" s="9"/>
      <c r="J564" s="9">
        <v>0</v>
      </c>
    </row>
    <row r="565" spans="2:10" ht="12.75">
      <c r="B565" t="s">
        <v>949</v>
      </c>
      <c r="C565" t="s">
        <v>950</v>
      </c>
      <c r="D565" s="4" t="s">
        <v>1248</v>
      </c>
      <c r="I565" s="9"/>
      <c r="J565" s="9">
        <f>0.5*5*3</f>
        <v>7.5</v>
      </c>
    </row>
    <row r="566" spans="2:10" ht="12.75">
      <c r="B566" t="s">
        <v>624</v>
      </c>
      <c r="C566" t="s">
        <v>625</v>
      </c>
      <c r="D566" s="4" t="s">
        <v>626</v>
      </c>
      <c r="I566" s="9"/>
      <c r="J566" s="9">
        <f>0.5*11*7</f>
        <v>38.5</v>
      </c>
    </row>
    <row r="567" spans="2:10" ht="12.75">
      <c r="B567" t="s">
        <v>627</v>
      </c>
      <c r="C567" t="s">
        <v>628</v>
      </c>
      <c r="D567" s="4" t="s">
        <v>629</v>
      </c>
      <c r="I567" s="9"/>
      <c r="J567" s="9">
        <f>0.5*20*7</f>
        <v>70</v>
      </c>
    </row>
    <row r="568" spans="2:10" ht="12.75">
      <c r="B568" t="s">
        <v>630</v>
      </c>
      <c r="C568" t="s">
        <v>631</v>
      </c>
      <c r="D568" s="4" t="s">
        <v>632</v>
      </c>
      <c r="I568" s="9"/>
      <c r="J568" s="9">
        <f>0.5*5*2</f>
        <v>5</v>
      </c>
    </row>
    <row r="569" spans="2:10" ht="12.75">
      <c r="B569" t="s">
        <v>1235</v>
      </c>
      <c r="C569" t="s">
        <v>325</v>
      </c>
      <c r="D569" s="4" t="s">
        <v>1236</v>
      </c>
      <c r="I569" s="9"/>
      <c r="J569" s="9">
        <f>0.5</f>
        <v>0.5</v>
      </c>
    </row>
    <row r="571" spans="2:11" ht="12.75">
      <c r="B571" s="10" t="s">
        <v>1162</v>
      </c>
      <c r="K571" s="10"/>
    </row>
    <row r="572" ht="12.75">
      <c r="B572" t="s">
        <v>322</v>
      </c>
    </row>
    <row r="573" ht="12.75">
      <c r="B573" t="s">
        <v>323</v>
      </c>
    </row>
    <row r="574" ht="12.75">
      <c r="B574" t="s">
        <v>1288</v>
      </c>
    </row>
    <row r="575" ht="12.75">
      <c r="B575" t="s">
        <v>0</v>
      </c>
    </row>
    <row r="576" ht="12.75">
      <c r="B576" t="s">
        <v>1287</v>
      </c>
    </row>
    <row r="577" ht="12.75">
      <c r="B577" t="s">
        <v>161</v>
      </c>
    </row>
    <row r="578" ht="12.75">
      <c r="B578" t="s">
        <v>1</v>
      </c>
    </row>
    <row r="579" ht="12.75">
      <c r="B579" t="s">
        <v>1112</v>
      </c>
    </row>
    <row r="580" ht="12.75">
      <c r="B580" t="s">
        <v>2</v>
      </c>
    </row>
    <row r="581" ht="12.75">
      <c r="B581" t="s">
        <v>1113</v>
      </c>
    </row>
    <row r="582" ht="12.75">
      <c r="B582" t="s">
        <v>1114</v>
      </c>
    </row>
    <row r="583" ht="12.75">
      <c r="B583" t="s">
        <v>798</v>
      </c>
    </row>
    <row r="584" ht="12.75">
      <c r="B584" t="s">
        <v>808</v>
      </c>
    </row>
    <row r="585" ht="12.75">
      <c r="B585" t="s">
        <v>1111</v>
      </c>
    </row>
    <row r="586" ht="12.75">
      <c r="B586" t="s">
        <v>818</v>
      </c>
    </row>
    <row r="587" ht="12.75">
      <c r="B587" t="s">
        <v>3</v>
      </c>
    </row>
    <row r="588" ht="12.75">
      <c r="B588" t="s">
        <v>978</v>
      </c>
    </row>
    <row r="589" ht="12.75">
      <c r="B589" t="s">
        <v>134</v>
      </c>
    </row>
    <row r="590" ht="12.75">
      <c r="B590" t="s">
        <v>1161</v>
      </c>
    </row>
    <row r="591" spans="12:22" ht="12.75"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</sheetData>
  <printOptions/>
  <pageMargins left="0.25" right="0.25" top="1" bottom="1" header="0.5" footer="0.5"/>
  <pageSetup orientation="landscape" paperSize="9" scale="75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NFPA</cp:lastModifiedBy>
  <cp:lastPrinted>2002-12-25T02:21:28Z</cp:lastPrinted>
  <dcterms:created xsi:type="dcterms:W3CDTF">2002-05-26T17:15:19Z</dcterms:created>
  <dcterms:modified xsi:type="dcterms:W3CDTF">2003-04-11T12:12:02Z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148820510</vt:i4>
  </property>
  <property fmtid="{D5CDD505-2E9C-101B-9397-08002B2CF9AE}" pid="4" name="_NewReviewCyc">
    <vt:lpwstr/>
  </property>
  <property fmtid="{D5CDD505-2E9C-101B-9397-08002B2CF9AE}" pid="5" name="_EmailSubje">
    <vt:lpwstr>Promised bio</vt:lpwstr>
  </property>
  <property fmtid="{D5CDD505-2E9C-101B-9397-08002B2CF9AE}" pid="6" name="_AuthorEma">
    <vt:lpwstr>jhall@NFPA.org</vt:lpwstr>
  </property>
  <property fmtid="{D5CDD505-2E9C-101B-9397-08002B2CF9AE}" pid="7" name="_AuthorEmailDisplayNa">
    <vt:lpwstr>Hall, John</vt:lpwstr>
  </property>
</Properties>
</file>